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/>
  </bookViews>
  <sheets>
    <sheet name="Riepilogo CBI Globe" sheetId="4" r:id="rId1"/>
    <sheet name="Riepilogo BPc - IB e MB" sheetId="13" r:id="rId2"/>
    <sheet name="Riepilogo BPc - MB+" sheetId="14" r:id="rId3"/>
  </sheets>
  <calcPr calcId="125725"/>
</workbook>
</file>

<file path=xl/calcChain.xml><?xml version="1.0" encoding="utf-8"?>
<calcChain xmlns="http://schemas.openxmlformats.org/spreadsheetml/2006/main">
  <c r="J88" i="14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8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4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I119" i="13"/>
  <c r="H119"/>
  <c r="I118"/>
  <c r="H118"/>
  <c r="I79"/>
  <c r="H79"/>
  <c r="I78"/>
  <c r="H78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8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4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I39"/>
  <c r="H39"/>
  <c r="I38"/>
  <c r="H38"/>
  <c r="F141" i="4"/>
  <c r="E141"/>
  <c r="D141"/>
  <c r="F140"/>
  <c r="E140"/>
  <c r="D140"/>
  <c r="F95"/>
  <c r="E95"/>
  <c r="D95"/>
  <c r="F94"/>
  <c r="E94"/>
  <c r="D94"/>
  <c r="D49"/>
  <c r="E49"/>
  <c r="F49"/>
  <c r="E48"/>
  <c r="F48"/>
  <c r="D48"/>
  <c r="G141"/>
  <c r="G140"/>
  <c r="G95"/>
  <c r="G94"/>
  <c r="G49"/>
  <c r="G48"/>
  <c r="I119" i="14"/>
  <c r="H119"/>
  <c r="G119"/>
  <c r="I118"/>
  <c r="H118"/>
  <c r="G118"/>
  <c r="L117"/>
  <c r="K117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L108"/>
  <c r="K108"/>
  <c r="K107"/>
  <c r="L107" s="1"/>
  <c r="K106"/>
  <c r="L106" s="1"/>
  <c r="K105"/>
  <c r="L105" s="1"/>
  <c r="K104"/>
  <c r="L104" s="1"/>
  <c r="K103"/>
  <c r="L103" s="1"/>
  <c r="K102"/>
  <c r="L102" s="1"/>
  <c r="L101"/>
  <c r="K10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I79"/>
  <c r="H79"/>
  <c r="G79"/>
  <c r="I78"/>
  <c r="H78"/>
  <c r="G78"/>
  <c r="L77"/>
  <c r="K77"/>
  <c r="K76"/>
  <c r="L76" s="1"/>
  <c r="K75"/>
  <c r="L75" s="1"/>
  <c r="K74"/>
  <c r="L74" s="1"/>
  <c r="L73"/>
  <c r="K73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L55"/>
  <c r="K55"/>
  <c r="K54"/>
  <c r="L54" s="1"/>
  <c r="K53"/>
  <c r="L53" s="1"/>
  <c r="K52"/>
  <c r="L52" s="1"/>
  <c r="K51"/>
  <c r="L51" s="1"/>
  <c r="K50"/>
  <c r="L50" s="1"/>
  <c r="K49"/>
  <c r="L49" s="1"/>
  <c r="L48"/>
  <c r="K48"/>
  <c r="K47"/>
  <c r="L47" s="1"/>
  <c r="I39"/>
  <c r="H39"/>
  <c r="G39"/>
  <c r="I38"/>
  <c r="H38"/>
  <c r="G38"/>
  <c r="L36"/>
  <c r="K36"/>
  <c r="K35"/>
  <c r="L35" s="1"/>
  <c r="L34"/>
  <c r="K34"/>
  <c r="K33"/>
  <c r="L33" s="1"/>
  <c r="L32"/>
  <c r="K32"/>
  <c r="K31"/>
  <c r="L31" s="1"/>
  <c r="L30"/>
  <c r="K30"/>
  <c r="K29"/>
  <c r="L29" s="1"/>
  <c r="K28"/>
  <c r="L28" s="1"/>
  <c r="L27"/>
  <c r="K27"/>
  <c r="K26"/>
  <c r="L26" s="1"/>
  <c r="K25"/>
  <c r="L25" s="1"/>
  <c r="K24"/>
  <c r="L24" s="1"/>
  <c r="K23"/>
  <c r="L23" s="1"/>
  <c r="K22"/>
  <c r="L22" s="1"/>
  <c r="K21"/>
  <c r="L21" s="1"/>
  <c r="K20"/>
  <c r="L20" s="1"/>
  <c r="L19"/>
  <c r="K19"/>
  <c r="K18"/>
  <c r="L18" s="1"/>
  <c r="K17"/>
  <c r="L17" s="1"/>
  <c r="L16"/>
  <c r="K16"/>
  <c r="K15"/>
  <c r="L15" s="1"/>
  <c r="L14"/>
  <c r="K14"/>
  <c r="K13"/>
  <c r="L13" s="1"/>
  <c r="L12"/>
  <c r="K12"/>
  <c r="L11"/>
  <c r="K11"/>
  <c r="L10"/>
  <c r="K10"/>
  <c r="K9"/>
  <c r="L9" s="1"/>
  <c r="K8"/>
  <c r="L8" s="1"/>
  <c r="L7"/>
  <c r="K7"/>
  <c r="J119" i="13"/>
  <c r="G119"/>
  <c r="J79"/>
  <c r="G79"/>
  <c r="G118"/>
  <c r="G78"/>
  <c r="G39"/>
  <c r="G38"/>
  <c r="K117"/>
  <c r="L117" s="1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L79" s="1"/>
  <c r="K8"/>
  <c r="K9"/>
  <c r="K10"/>
  <c r="L10" s="1"/>
  <c r="K11"/>
  <c r="K12"/>
  <c r="K13"/>
  <c r="K14"/>
  <c r="L14" s="1"/>
  <c r="K15"/>
  <c r="K16"/>
  <c r="K17"/>
  <c r="K18"/>
  <c r="L18" s="1"/>
  <c r="K19"/>
  <c r="K20"/>
  <c r="K21"/>
  <c r="K22"/>
  <c r="L22" s="1"/>
  <c r="K23"/>
  <c r="K24"/>
  <c r="K25"/>
  <c r="K26"/>
  <c r="L26" s="1"/>
  <c r="K27"/>
  <c r="K28"/>
  <c r="K29"/>
  <c r="K30"/>
  <c r="L30" s="1"/>
  <c r="K31"/>
  <c r="K32"/>
  <c r="K33"/>
  <c r="K34"/>
  <c r="L34" s="1"/>
  <c r="K35"/>
  <c r="K36"/>
  <c r="L36" s="1"/>
  <c r="K7"/>
  <c r="L7" s="1"/>
  <c r="J39"/>
  <c r="L8"/>
  <c r="L9"/>
  <c r="L11"/>
  <c r="L12"/>
  <c r="L13"/>
  <c r="L15"/>
  <c r="L16"/>
  <c r="L17"/>
  <c r="L19"/>
  <c r="L20"/>
  <c r="L21"/>
  <c r="L23"/>
  <c r="L24"/>
  <c r="L25"/>
  <c r="L27"/>
  <c r="L28"/>
  <c r="L29"/>
  <c r="L31"/>
  <c r="L32"/>
  <c r="L33"/>
  <c r="L35"/>
  <c r="N141" i="4"/>
  <c r="M141"/>
  <c r="L141"/>
  <c r="K141"/>
  <c r="J141"/>
  <c r="I141"/>
  <c r="H141"/>
  <c r="C141"/>
  <c r="J140"/>
  <c r="I140"/>
  <c r="H140"/>
  <c r="C140"/>
  <c r="N95"/>
  <c r="M95"/>
  <c r="L95"/>
  <c r="K95"/>
  <c r="J95"/>
  <c r="I95"/>
  <c r="H95"/>
  <c r="C95"/>
  <c r="J94"/>
  <c r="I94"/>
  <c r="H94"/>
  <c r="C94"/>
  <c r="N49"/>
  <c r="M49"/>
  <c r="L49"/>
  <c r="K49"/>
  <c r="J49"/>
  <c r="J48"/>
  <c r="I49"/>
  <c r="I48"/>
  <c r="H49"/>
  <c r="H48"/>
  <c r="C49"/>
  <c r="C48"/>
  <c r="W132"/>
  <c r="X132"/>
  <c r="S132"/>
  <c r="R132"/>
  <c r="Q132"/>
  <c r="T132"/>
  <c r="V88"/>
  <c r="U88"/>
  <c r="Q86"/>
  <c r="R86"/>
  <c r="S86"/>
  <c r="T86"/>
  <c r="W86"/>
  <c r="X86"/>
  <c r="V134"/>
  <c r="U134"/>
  <c r="X131"/>
  <c r="W131"/>
  <c r="T131"/>
  <c r="S131"/>
  <c r="R131"/>
  <c r="Q131"/>
  <c r="X130"/>
  <c r="W130"/>
  <c r="T130"/>
  <c r="S130"/>
  <c r="R130"/>
  <c r="Q130"/>
  <c r="X129"/>
  <c r="W129"/>
  <c r="T129"/>
  <c r="S129"/>
  <c r="R129"/>
  <c r="Q129"/>
  <c r="X128"/>
  <c r="W128"/>
  <c r="T128"/>
  <c r="S128"/>
  <c r="R128"/>
  <c r="Q128"/>
  <c r="X127"/>
  <c r="W127"/>
  <c r="T127"/>
  <c r="S127"/>
  <c r="R127"/>
  <c r="Q127"/>
  <c r="X126"/>
  <c r="W126"/>
  <c r="T126"/>
  <c r="S126"/>
  <c r="R126"/>
  <c r="Q126"/>
  <c r="X125"/>
  <c r="W125"/>
  <c r="T125"/>
  <c r="S125"/>
  <c r="R125"/>
  <c r="Q125"/>
  <c r="X124"/>
  <c r="W124"/>
  <c r="T124"/>
  <c r="S124"/>
  <c r="R124"/>
  <c r="Q124"/>
  <c r="X123"/>
  <c r="W123"/>
  <c r="T123"/>
  <c r="S123"/>
  <c r="R123"/>
  <c r="Q123"/>
  <c r="X122"/>
  <c r="W122"/>
  <c r="T122"/>
  <c r="S122"/>
  <c r="R122"/>
  <c r="Q122"/>
  <c r="X121"/>
  <c r="W121"/>
  <c r="T121"/>
  <c r="S121"/>
  <c r="R121"/>
  <c r="Q121"/>
  <c r="X120"/>
  <c r="W120"/>
  <c r="T120"/>
  <c r="S120"/>
  <c r="R120"/>
  <c r="Q120"/>
  <c r="X119"/>
  <c r="W119"/>
  <c r="T119"/>
  <c r="S119"/>
  <c r="R119"/>
  <c r="Q119"/>
  <c r="X118"/>
  <c r="W118"/>
  <c r="T118"/>
  <c r="S118"/>
  <c r="R118"/>
  <c r="Q118"/>
  <c r="X117"/>
  <c r="W117"/>
  <c r="T117"/>
  <c r="S117"/>
  <c r="R117"/>
  <c r="Q117"/>
  <c r="X116"/>
  <c r="W116"/>
  <c r="T116"/>
  <c r="S116"/>
  <c r="R116"/>
  <c r="Q116"/>
  <c r="X115"/>
  <c r="W115"/>
  <c r="T115"/>
  <c r="S115"/>
  <c r="R115"/>
  <c r="Q115"/>
  <c r="X114"/>
  <c r="W114"/>
  <c r="T114"/>
  <c r="S114"/>
  <c r="R114"/>
  <c r="Q114"/>
  <c r="X113"/>
  <c r="W113"/>
  <c r="T113"/>
  <c r="S113"/>
  <c r="R113"/>
  <c r="Q113"/>
  <c r="X112"/>
  <c r="W112"/>
  <c r="T112"/>
  <c r="S112"/>
  <c r="R112"/>
  <c r="Q112"/>
  <c r="X111"/>
  <c r="W111"/>
  <c r="T111"/>
  <c r="S111"/>
  <c r="R111"/>
  <c r="Q111"/>
  <c r="X110"/>
  <c r="W110"/>
  <c r="T110"/>
  <c r="S110"/>
  <c r="R110"/>
  <c r="Q110"/>
  <c r="X109"/>
  <c r="W109"/>
  <c r="T109"/>
  <c r="S109"/>
  <c r="R109"/>
  <c r="Q109"/>
  <c r="X108"/>
  <c r="W108"/>
  <c r="T108"/>
  <c r="S108"/>
  <c r="R108"/>
  <c r="Q108"/>
  <c r="X107"/>
  <c r="W107"/>
  <c r="T107"/>
  <c r="S107"/>
  <c r="R107"/>
  <c r="Q107"/>
  <c r="X106"/>
  <c r="W106"/>
  <c r="T106"/>
  <c r="S106"/>
  <c r="R106"/>
  <c r="Q106"/>
  <c r="X105"/>
  <c r="W105"/>
  <c r="T105"/>
  <c r="S105"/>
  <c r="R105"/>
  <c r="Q105"/>
  <c r="X104"/>
  <c r="W104"/>
  <c r="T104"/>
  <c r="S104"/>
  <c r="R104"/>
  <c r="Q104"/>
  <c r="X103"/>
  <c r="W103"/>
  <c r="T103"/>
  <c r="S103"/>
  <c r="S134" s="1"/>
  <c r="R103"/>
  <c r="Q103"/>
  <c r="X102"/>
  <c r="W102"/>
  <c r="W134" s="1"/>
  <c r="T102"/>
  <c r="S102"/>
  <c r="R102"/>
  <c r="Q102"/>
  <c r="X85"/>
  <c r="W85"/>
  <c r="T85"/>
  <c r="S85"/>
  <c r="R85"/>
  <c r="Q85"/>
  <c r="X84"/>
  <c r="W84"/>
  <c r="T84"/>
  <c r="S84"/>
  <c r="R84"/>
  <c r="Q84"/>
  <c r="X83"/>
  <c r="W83"/>
  <c r="T83"/>
  <c r="S83"/>
  <c r="R83"/>
  <c r="Q83"/>
  <c r="X82"/>
  <c r="W82"/>
  <c r="T82"/>
  <c r="S82"/>
  <c r="R82"/>
  <c r="Q82"/>
  <c r="X81"/>
  <c r="W81"/>
  <c r="T81"/>
  <c r="S81"/>
  <c r="R81"/>
  <c r="Q81"/>
  <c r="X80"/>
  <c r="W80"/>
  <c r="T80"/>
  <c r="S80"/>
  <c r="R80"/>
  <c r="Q80"/>
  <c r="X79"/>
  <c r="W79"/>
  <c r="T79"/>
  <c r="S79"/>
  <c r="R79"/>
  <c r="Q79"/>
  <c r="X78"/>
  <c r="W78"/>
  <c r="T78"/>
  <c r="S78"/>
  <c r="R78"/>
  <c r="Q78"/>
  <c r="X77"/>
  <c r="W77"/>
  <c r="T77"/>
  <c r="S77"/>
  <c r="R77"/>
  <c r="Q77"/>
  <c r="X76"/>
  <c r="W76"/>
  <c r="T76"/>
  <c r="S76"/>
  <c r="R76"/>
  <c r="Q76"/>
  <c r="X75"/>
  <c r="W75"/>
  <c r="T75"/>
  <c r="S75"/>
  <c r="R75"/>
  <c r="Q75"/>
  <c r="X74"/>
  <c r="W74"/>
  <c r="T74"/>
  <c r="S74"/>
  <c r="R74"/>
  <c r="Q74"/>
  <c r="X73"/>
  <c r="W73"/>
  <c r="T73"/>
  <c r="S73"/>
  <c r="R73"/>
  <c r="Q73"/>
  <c r="X72"/>
  <c r="W72"/>
  <c r="T72"/>
  <c r="S72"/>
  <c r="R72"/>
  <c r="Q72"/>
  <c r="X71"/>
  <c r="W71"/>
  <c r="T71"/>
  <c r="S71"/>
  <c r="R71"/>
  <c r="Q71"/>
  <c r="X70"/>
  <c r="W70"/>
  <c r="T70"/>
  <c r="S70"/>
  <c r="R70"/>
  <c r="Q70"/>
  <c r="X69"/>
  <c r="W69"/>
  <c r="T69"/>
  <c r="S69"/>
  <c r="R69"/>
  <c r="Q69"/>
  <c r="X68"/>
  <c r="W68"/>
  <c r="T68"/>
  <c r="S68"/>
  <c r="R68"/>
  <c r="Q68"/>
  <c r="X67"/>
  <c r="W67"/>
  <c r="T67"/>
  <c r="S67"/>
  <c r="R67"/>
  <c r="Q67"/>
  <c r="X66"/>
  <c r="W66"/>
  <c r="T66"/>
  <c r="S66"/>
  <c r="R66"/>
  <c r="Q66"/>
  <c r="X65"/>
  <c r="W65"/>
  <c r="T65"/>
  <c r="S65"/>
  <c r="R65"/>
  <c r="Q65"/>
  <c r="X64"/>
  <c r="W64"/>
  <c r="T64"/>
  <c r="S64"/>
  <c r="R64"/>
  <c r="Q64"/>
  <c r="X63"/>
  <c r="W63"/>
  <c r="T63"/>
  <c r="S63"/>
  <c r="R63"/>
  <c r="Q63"/>
  <c r="X62"/>
  <c r="W62"/>
  <c r="T62"/>
  <c r="S62"/>
  <c r="R62"/>
  <c r="Q62"/>
  <c r="X61"/>
  <c r="W61"/>
  <c r="T61"/>
  <c r="S61"/>
  <c r="R61"/>
  <c r="Q61"/>
  <c r="X60"/>
  <c r="W60"/>
  <c r="T60"/>
  <c r="S60"/>
  <c r="R60"/>
  <c r="Q60"/>
  <c r="X59"/>
  <c r="W59"/>
  <c r="T59"/>
  <c r="S59"/>
  <c r="R59"/>
  <c r="Q59"/>
  <c r="X58"/>
  <c r="W58"/>
  <c r="T58"/>
  <c r="S58"/>
  <c r="R58"/>
  <c r="Q58"/>
  <c r="X57"/>
  <c r="W57"/>
  <c r="T57"/>
  <c r="S57"/>
  <c r="S88" s="1"/>
  <c r="R57"/>
  <c r="Q57"/>
  <c r="X56"/>
  <c r="W56"/>
  <c r="W88" s="1"/>
  <c r="T56"/>
  <c r="S56"/>
  <c r="R56"/>
  <c r="Q56"/>
  <c r="Q88" s="1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10"/>
  <c r="V42"/>
  <c r="U42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10"/>
  <c r="T42" s="1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10"/>
  <c r="R42" s="1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10"/>
  <c r="L119" i="14" l="1"/>
  <c r="K119"/>
  <c r="J119"/>
  <c r="L119" i="13"/>
  <c r="K119"/>
  <c r="J79" i="14"/>
  <c r="L79"/>
  <c r="K79"/>
  <c r="K79" i="13"/>
  <c r="J39" i="14"/>
  <c r="K39"/>
  <c r="L39"/>
  <c r="L39" i="13"/>
  <c r="K39"/>
  <c r="T88" i="4"/>
  <c r="Q42"/>
  <c r="S42"/>
  <c r="W42"/>
  <c r="R88"/>
  <c r="X88"/>
  <c r="X134"/>
  <c r="X42"/>
  <c r="R134"/>
  <c r="T134"/>
</calcChain>
</file>

<file path=xl/sharedStrings.xml><?xml version="1.0" encoding="utf-8"?>
<sst xmlns="http://schemas.openxmlformats.org/spreadsheetml/2006/main" count="513" uniqueCount="46">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</sst>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6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X141"/>
  <sheetViews>
    <sheetView tabSelected="1" workbookViewId="0">
      <selection activeCell="D148" sqref="D148"/>
    </sheetView>
  </sheetViews>
  <sheetFormatPr defaultRowHeight="12.7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>
      <c r="B1" s="8" t="s">
        <v>4</v>
      </c>
    </row>
    <row r="2" spans="2:24">
      <c r="B2" s="1">
        <v>1</v>
      </c>
      <c r="C2" s="1" t="s">
        <v>5</v>
      </c>
    </row>
    <row r="3" spans="2:24">
      <c r="B3" s="1">
        <v>2</v>
      </c>
      <c r="C3" s="1" t="s">
        <v>6</v>
      </c>
    </row>
    <row r="6" spans="2:24" hidden="1">
      <c r="B6" s="1" t="s">
        <v>35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1">
        <v>21</v>
      </c>
      <c r="X6" s="11">
        <v>22</v>
      </c>
    </row>
    <row r="7" spans="2:24" ht="63.75">
      <c r="B7" s="6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>
      <c r="B8" s="7" t="s">
        <v>13</v>
      </c>
      <c r="C8" s="9"/>
      <c r="D8" s="10"/>
      <c r="E8" s="10" t="s">
        <v>38</v>
      </c>
      <c r="F8" s="10" t="s">
        <v>39</v>
      </c>
      <c r="G8" s="10" t="s">
        <v>40</v>
      </c>
      <c r="H8" s="10" t="s">
        <v>14</v>
      </c>
      <c r="I8" s="10" t="s">
        <v>14</v>
      </c>
      <c r="J8" s="10" t="s">
        <v>15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19</v>
      </c>
      <c r="Q8" s="10" t="s">
        <v>20</v>
      </c>
      <c r="R8" s="10" t="s">
        <v>21</v>
      </c>
      <c r="S8" s="10" t="s">
        <v>22</v>
      </c>
      <c r="T8" s="10" t="s">
        <v>21</v>
      </c>
      <c r="U8" s="10" t="s">
        <v>23</v>
      </c>
      <c r="V8" s="10" t="s">
        <v>23</v>
      </c>
      <c r="W8" s="10" t="s">
        <v>24</v>
      </c>
      <c r="X8" s="10" t="s">
        <v>24</v>
      </c>
    </row>
    <row r="9" spans="2:24">
      <c r="B9" s="3" t="s">
        <v>1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26</v>
      </c>
      <c r="I9" s="12" t="s">
        <v>26</v>
      </c>
      <c r="J9" s="12" t="s">
        <v>27</v>
      </c>
      <c r="K9" s="12" t="s">
        <v>27</v>
      </c>
      <c r="L9" s="12" t="s">
        <v>28</v>
      </c>
      <c r="M9" s="12" t="s">
        <v>28</v>
      </c>
      <c r="N9" s="12" t="s">
        <v>29</v>
      </c>
      <c r="O9" s="12" t="s">
        <v>28</v>
      </c>
      <c r="P9" s="12" t="s">
        <v>28</v>
      </c>
      <c r="Q9" s="12" t="s">
        <v>30</v>
      </c>
      <c r="R9" s="12" t="s">
        <v>31</v>
      </c>
      <c r="S9" s="12" t="s">
        <v>30</v>
      </c>
      <c r="T9" s="12" t="s">
        <v>31</v>
      </c>
      <c r="U9" s="12" t="s">
        <v>32</v>
      </c>
      <c r="V9" s="12" t="s">
        <v>32</v>
      </c>
      <c r="W9" s="12" t="s">
        <v>33</v>
      </c>
      <c r="X9" s="12" t="s">
        <v>33</v>
      </c>
    </row>
    <row r="10" spans="2:24">
      <c r="B10" s="20">
        <v>43617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13">
        <v>0</v>
      </c>
      <c r="O10" s="5">
        <v>0</v>
      </c>
      <c r="P10" s="5">
        <v>0</v>
      </c>
      <c r="Q10" s="13">
        <f>IF(O10=0,0,O10/J10%)</f>
        <v>0</v>
      </c>
      <c r="R10" s="13">
        <f>IF(L10=0,0,L10/J10%)</f>
        <v>0</v>
      </c>
      <c r="S10" s="13">
        <f>IF(P10=0,0,P10/K10%)</f>
        <v>0</v>
      </c>
      <c r="T10" s="13">
        <f>IF(N10=0,0,N10/K10%)</f>
        <v>0</v>
      </c>
      <c r="U10" s="13">
        <v>0</v>
      </c>
      <c r="V10" s="13">
        <v>0</v>
      </c>
      <c r="W10" s="13">
        <f>100-U10</f>
        <v>100</v>
      </c>
      <c r="X10" s="13">
        <f>100-V10</f>
        <v>100</v>
      </c>
    </row>
    <row r="11" spans="2:24">
      <c r="B11" s="20">
        <v>43618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3">
        <v>0</v>
      </c>
      <c r="O11" s="5">
        <v>0</v>
      </c>
      <c r="P11" s="5">
        <v>0</v>
      </c>
      <c r="Q11" s="13">
        <f t="shared" ref="Q11:Q39" si="0">IF(O11=0,0,O11/J11%)</f>
        <v>0</v>
      </c>
      <c r="R11" s="13">
        <f t="shared" ref="R11:R39" si="1">IF(L11=0,0,L11/J11%)</f>
        <v>0</v>
      </c>
      <c r="S11" s="13">
        <f t="shared" ref="S11:S39" si="2">IF(P11=0,0,P11/K11%)</f>
        <v>0</v>
      </c>
      <c r="T11" s="13">
        <f t="shared" ref="T11:T39" si="3">IF(N11=0,0,N11/K11%)</f>
        <v>0</v>
      </c>
      <c r="U11" s="13">
        <v>0</v>
      </c>
      <c r="V11" s="13">
        <v>0</v>
      </c>
      <c r="W11" s="13">
        <f t="shared" ref="W11:W39" si="4">100-U11</f>
        <v>100</v>
      </c>
      <c r="X11" s="13">
        <f t="shared" ref="X11:X39" si="5">100-V11</f>
        <v>100</v>
      </c>
    </row>
    <row r="12" spans="2:24">
      <c r="B12" s="4">
        <v>43619</v>
      </c>
      <c r="C12" s="13">
        <v>496.66660000000002</v>
      </c>
      <c r="D12" s="13">
        <v>4225.0556666666662</v>
      </c>
      <c r="E12" s="13">
        <v>0</v>
      </c>
      <c r="F12" s="13">
        <v>4225.0556666666662</v>
      </c>
      <c r="G12" s="13">
        <v>0</v>
      </c>
      <c r="H12" s="5">
        <v>0</v>
      </c>
      <c r="I12" s="5">
        <v>0</v>
      </c>
      <c r="J12" s="5">
        <v>14</v>
      </c>
      <c r="K12" s="5">
        <v>6</v>
      </c>
      <c r="L12" s="5">
        <v>0</v>
      </c>
      <c r="M12" s="5">
        <v>0</v>
      </c>
      <c r="N12" s="13">
        <v>0</v>
      </c>
      <c r="O12" s="5">
        <v>3</v>
      </c>
      <c r="P12" s="5">
        <v>1</v>
      </c>
      <c r="Q12" s="13">
        <f t="shared" si="0"/>
        <v>21.428571428571427</v>
      </c>
      <c r="R12" s="13">
        <f t="shared" si="1"/>
        <v>0</v>
      </c>
      <c r="S12" s="13">
        <f t="shared" si="2"/>
        <v>16.666666666666668</v>
      </c>
      <c r="T12" s="13">
        <f t="shared" si="3"/>
        <v>0</v>
      </c>
      <c r="U12" s="13">
        <v>0</v>
      </c>
      <c r="V12" s="13">
        <v>0</v>
      </c>
      <c r="W12" s="13">
        <f t="shared" si="4"/>
        <v>100</v>
      </c>
      <c r="X12" s="13">
        <f t="shared" si="5"/>
        <v>100</v>
      </c>
    </row>
    <row r="13" spans="2:24">
      <c r="B13" s="4">
        <v>43620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3">
        <v>0</v>
      </c>
      <c r="O13" s="5">
        <v>0</v>
      </c>
      <c r="P13" s="5">
        <v>0</v>
      </c>
      <c r="Q13" s="13">
        <f t="shared" si="0"/>
        <v>0</v>
      </c>
      <c r="R13" s="13">
        <f t="shared" si="1"/>
        <v>0</v>
      </c>
      <c r="S13" s="13">
        <f t="shared" si="2"/>
        <v>0</v>
      </c>
      <c r="T13" s="13">
        <f t="shared" si="3"/>
        <v>0</v>
      </c>
      <c r="U13" s="13">
        <v>0</v>
      </c>
      <c r="V13" s="13">
        <v>0</v>
      </c>
      <c r="W13" s="13">
        <f t="shared" si="4"/>
        <v>100</v>
      </c>
      <c r="X13" s="13">
        <f t="shared" si="5"/>
        <v>100</v>
      </c>
    </row>
    <row r="14" spans="2:24">
      <c r="B14" s="4">
        <v>43621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13">
        <v>0</v>
      </c>
      <c r="O14" s="5">
        <v>0</v>
      </c>
      <c r="P14" s="5">
        <v>0</v>
      </c>
      <c r="Q14" s="13">
        <f t="shared" si="0"/>
        <v>0</v>
      </c>
      <c r="R14" s="13">
        <f t="shared" si="1"/>
        <v>0</v>
      </c>
      <c r="S14" s="13">
        <f t="shared" si="2"/>
        <v>0</v>
      </c>
      <c r="T14" s="13">
        <f t="shared" si="3"/>
        <v>0</v>
      </c>
      <c r="U14" s="13">
        <v>0</v>
      </c>
      <c r="V14" s="13">
        <v>0</v>
      </c>
      <c r="W14" s="13">
        <f t="shared" si="4"/>
        <v>100</v>
      </c>
      <c r="X14" s="13">
        <f t="shared" si="5"/>
        <v>100</v>
      </c>
    </row>
    <row r="15" spans="2:24">
      <c r="B15" s="4">
        <v>43622</v>
      </c>
      <c r="C15" s="13">
        <v>1055</v>
      </c>
      <c r="D15" s="13">
        <v>0</v>
      </c>
      <c r="E15" s="13">
        <v>0</v>
      </c>
      <c r="F15" s="13">
        <v>0</v>
      </c>
      <c r="G15" s="13">
        <v>0</v>
      </c>
      <c r="H15" s="5">
        <v>0</v>
      </c>
      <c r="I15" s="5">
        <v>0</v>
      </c>
      <c r="J15" s="5">
        <v>2</v>
      </c>
      <c r="K15" s="5">
        <v>0</v>
      </c>
      <c r="L15" s="5">
        <v>0</v>
      </c>
      <c r="M15" s="5">
        <v>0</v>
      </c>
      <c r="N15" s="13">
        <v>0</v>
      </c>
      <c r="O15" s="5">
        <v>1</v>
      </c>
      <c r="P15" s="5">
        <v>0</v>
      </c>
      <c r="Q15" s="13">
        <f t="shared" si="0"/>
        <v>50</v>
      </c>
      <c r="R15" s="13">
        <f t="shared" si="1"/>
        <v>0</v>
      </c>
      <c r="S15" s="13">
        <f t="shared" si="2"/>
        <v>0</v>
      </c>
      <c r="T15" s="13">
        <f t="shared" si="3"/>
        <v>0</v>
      </c>
      <c r="U15" s="13">
        <v>0</v>
      </c>
      <c r="V15" s="13">
        <v>0</v>
      </c>
      <c r="W15" s="13">
        <f t="shared" si="4"/>
        <v>100</v>
      </c>
      <c r="X15" s="13">
        <f t="shared" si="5"/>
        <v>100</v>
      </c>
    </row>
    <row r="16" spans="2:24">
      <c r="B16" s="4">
        <v>43623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13">
        <v>0</v>
      </c>
      <c r="O16" s="5">
        <v>0</v>
      </c>
      <c r="P16" s="5">
        <v>0</v>
      </c>
      <c r="Q16" s="13">
        <f t="shared" si="0"/>
        <v>0</v>
      </c>
      <c r="R16" s="13">
        <f t="shared" si="1"/>
        <v>0</v>
      </c>
      <c r="S16" s="13">
        <f t="shared" si="2"/>
        <v>0</v>
      </c>
      <c r="T16" s="13">
        <f t="shared" si="3"/>
        <v>0</v>
      </c>
      <c r="U16" s="13">
        <v>0</v>
      </c>
      <c r="V16" s="13">
        <v>0</v>
      </c>
      <c r="W16" s="13">
        <f t="shared" si="4"/>
        <v>100</v>
      </c>
      <c r="X16" s="13">
        <f t="shared" si="5"/>
        <v>100</v>
      </c>
    </row>
    <row r="17" spans="2:24">
      <c r="B17" s="20">
        <v>43624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13">
        <v>0</v>
      </c>
      <c r="O17" s="5">
        <v>0</v>
      </c>
      <c r="P17" s="5">
        <v>0</v>
      </c>
      <c r="Q17" s="13">
        <f t="shared" si="0"/>
        <v>0</v>
      </c>
      <c r="R17" s="13">
        <f t="shared" si="1"/>
        <v>0</v>
      </c>
      <c r="S17" s="13">
        <f t="shared" si="2"/>
        <v>0</v>
      </c>
      <c r="T17" s="13">
        <f t="shared" si="3"/>
        <v>0</v>
      </c>
      <c r="U17" s="13">
        <v>0</v>
      </c>
      <c r="V17" s="13">
        <v>0</v>
      </c>
      <c r="W17" s="13">
        <f t="shared" si="4"/>
        <v>100</v>
      </c>
      <c r="X17" s="13">
        <f t="shared" si="5"/>
        <v>100</v>
      </c>
    </row>
    <row r="18" spans="2:24">
      <c r="B18" s="20">
        <v>43625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13">
        <v>0</v>
      </c>
      <c r="O18" s="5">
        <v>0</v>
      </c>
      <c r="P18" s="5">
        <v>0</v>
      </c>
      <c r="Q18" s="13">
        <f t="shared" si="0"/>
        <v>0</v>
      </c>
      <c r="R18" s="13">
        <f t="shared" si="1"/>
        <v>0</v>
      </c>
      <c r="S18" s="13">
        <f t="shared" si="2"/>
        <v>0</v>
      </c>
      <c r="T18" s="13">
        <f t="shared" si="3"/>
        <v>0</v>
      </c>
      <c r="U18" s="13">
        <v>0</v>
      </c>
      <c r="V18" s="13">
        <v>0</v>
      </c>
      <c r="W18" s="13">
        <f t="shared" si="4"/>
        <v>100</v>
      </c>
      <c r="X18" s="13">
        <f t="shared" si="5"/>
        <v>100</v>
      </c>
    </row>
    <row r="19" spans="2:24">
      <c r="B19" s="4">
        <v>43626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13">
        <v>0</v>
      </c>
      <c r="O19" s="5">
        <v>0</v>
      </c>
      <c r="P19" s="5">
        <v>0</v>
      </c>
      <c r="Q19" s="13">
        <f t="shared" si="0"/>
        <v>0</v>
      </c>
      <c r="R19" s="13">
        <f t="shared" si="1"/>
        <v>0</v>
      </c>
      <c r="S19" s="13">
        <f t="shared" si="2"/>
        <v>0</v>
      </c>
      <c r="T19" s="13">
        <f t="shared" si="3"/>
        <v>0</v>
      </c>
      <c r="U19" s="13">
        <v>0</v>
      </c>
      <c r="V19" s="13">
        <v>0</v>
      </c>
      <c r="W19" s="13">
        <f t="shared" si="4"/>
        <v>100</v>
      </c>
      <c r="X19" s="13">
        <f t="shared" si="5"/>
        <v>100</v>
      </c>
    </row>
    <row r="20" spans="2:24">
      <c r="B20" s="4">
        <v>43627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13">
        <v>0</v>
      </c>
      <c r="O20" s="5">
        <v>0</v>
      </c>
      <c r="P20" s="5">
        <v>0</v>
      </c>
      <c r="Q20" s="13">
        <f t="shared" si="0"/>
        <v>0</v>
      </c>
      <c r="R20" s="13">
        <f t="shared" si="1"/>
        <v>0</v>
      </c>
      <c r="S20" s="13">
        <f t="shared" si="2"/>
        <v>0</v>
      </c>
      <c r="T20" s="13">
        <f t="shared" si="3"/>
        <v>0</v>
      </c>
      <c r="U20" s="13">
        <v>0</v>
      </c>
      <c r="V20" s="13">
        <v>0</v>
      </c>
      <c r="W20" s="13">
        <f t="shared" si="4"/>
        <v>100</v>
      </c>
      <c r="X20" s="13">
        <f t="shared" si="5"/>
        <v>100</v>
      </c>
    </row>
    <row r="21" spans="2:24">
      <c r="B21" s="4">
        <v>43628</v>
      </c>
      <c r="C21" s="13">
        <v>1824</v>
      </c>
      <c r="D21" s="13">
        <v>0</v>
      </c>
      <c r="E21" s="13">
        <v>0</v>
      </c>
      <c r="F21" s="13">
        <v>0</v>
      </c>
      <c r="G21" s="13">
        <v>0</v>
      </c>
      <c r="H21" s="5">
        <v>0</v>
      </c>
      <c r="I21" s="5">
        <v>0</v>
      </c>
      <c r="J21" s="5">
        <v>2</v>
      </c>
      <c r="K21" s="5">
        <v>0</v>
      </c>
      <c r="L21" s="5">
        <v>0</v>
      </c>
      <c r="M21" s="5">
        <v>0</v>
      </c>
      <c r="N21" s="13">
        <v>0</v>
      </c>
      <c r="O21" s="5">
        <v>1</v>
      </c>
      <c r="P21" s="5">
        <v>0</v>
      </c>
      <c r="Q21" s="13">
        <f t="shared" si="0"/>
        <v>50</v>
      </c>
      <c r="R21" s="13">
        <f t="shared" si="1"/>
        <v>0</v>
      </c>
      <c r="S21" s="13">
        <f t="shared" si="2"/>
        <v>0</v>
      </c>
      <c r="T21" s="13">
        <f t="shared" si="3"/>
        <v>0</v>
      </c>
      <c r="U21" s="13">
        <v>0</v>
      </c>
      <c r="V21" s="13">
        <v>0</v>
      </c>
      <c r="W21" s="13">
        <f t="shared" si="4"/>
        <v>100</v>
      </c>
      <c r="X21" s="13">
        <f t="shared" si="5"/>
        <v>100</v>
      </c>
    </row>
    <row r="22" spans="2:24">
      <c r="B22" s="4">
        <v>43629</v>
      </c>
      <c r="C22" s="13">
        <v>587.375</v>
      </c>
      <c r="D22" s="13">
        <v>0</v>
      </c>
      <c r="E22" s="13">
        <v>0</v>
      </c>
      <c r="F22" s="13">
        <v>0</v>
      </c>
      <c r="G22" s="13">
        <v>0</v>
      </c>
      <c r="H22" s="5">
        <v>0</v>
      </c>
      <c r="I22" s="5">
        <v>0</v>
      </c>
      <c r="J22" s="5">
        <v>5</v>
      </c>
      <c r="K22" s="5">
        <v>0</v>
      </c>
      <c r="L22" s="5">
        <v>0</v>
      </c>
      <c r="M22" s="5">
        <v>0</v>
      </c>
      <c r="N22" s="13">
        <v>0</v>
      </c>
      <c r="O22" s="5">
        <v>2</v>
      </c>
      <c r="P22" s="5">
        <v>0</v>
      </c>
      <c r="Q22" s="13">
        <f t="shared" si="0"/>
        <v>40</v>
      </c>
      <c r="R22" s="13">
        <f t="shared" si="1"/>
        <v>0</v>
      </c>
      <c r="S22" s="13">
        <f t="shared" si="2"/>
        <v>0</v>
      </c>
      <c r="T22" s="13">
        <f t="shared" si="3"/>
        <v>0</v>
      </c>
      <c r="U22" s="13">
        <v>0</v>
      </c>
      <c r="V22" s="13">
        <v>0</v>
      </c>
      <c r="W22" s="13">
        <f t="shared" si="4"/>
        <v>100</v>
      </c>
      <c r="X22" s="13">
        <f t="shared" si="5"/>
        <v>100</v>
      </c>
    </row>
    <row r="23" spans="2:24">
      <c r="B23" s="4">
        <v>43630</v>
      </c>
      <c r="C23" s="13">
        <v>307.65899999999999</v>
      </c>
      <c r="D23" s="13">
        <v>0</v>
      </c>
      <c r="E23" s="13">
        <v>0</v>
      </c>
      <c r="F23" s="13">
        <v>0</v>
      </c>
      <c r="G23" s="13">
        <v>0</v>
      </c>
      <c r="H23" s="5">
        <v>145966</v>
      </c>
      <c r="I23" s="5">
        <v>0</v>
      </c>
      <c r="J23" s="5">
        <v>13</v>
      </c>
      <c r="K23" s="5">
        <v>0</v>
      </c>
      <c r="L23" s="5">
        <v>3</v>
      </c>
      <c r="M23" s="5">
        <v>0</v>
      </c>
      <c r="N23" s="13">
        <v>0</v>
      </c>
      <c r="O23" s="5">
        <v>8</v>
      </c>
      <c r="P23" s="5">
        <v>0</v>
      </c>
      <c r="Q23" s="13">
        <f t="shared" si="0"/>
        <v>61.538461538461533</v>
      </c>
      <c r="R23" s="13">
        <f t="shared" si="1"/>
        <v>23.076923076923077</v>
      </c>
      <c r="S23" s="13">
        <f t="shared" si="2"/>
        <v>0</v>
      </c>
      <c r="T23" s="13">
        <f t="shared" si="3"/>
        <v>0</v>
      </c>
      <c r="U23" s="13">
        <v>0.16894213</v>
      </c>
      <c r="V23" s="13">
        <v>0</v>
      </c>
      <c r="W23" s="13">
        <f t="shared" si="4"/>
        <v>99.831057869999995</v>
      </c>
      <c r="X23" s="13">
        <f t="shared" si="5"/>
        <v>100</v>
      </c>
    </row>
    <row r="24" spans="2:24">
      <c r="B24" s="20">
        <v>43631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13">
        <v>0</v>
      </c>
      <c r="O24" s="5">
        <v>0</v>
      </c>
      <c r="P24" s="5">
        <v>0</v>
      </c>
      <c r="Q24" s="13">
        <f t="shared" si="0"/>
        <v>0</v>
      </c>
      <c r="R24" s="13">
        <f t="shared" si="1"/>
        <v>0</v>
      </c>
      <c r="S24" s="13">
        <f t="shared" si="2"/>
        <v>0</v>
      </c>
      <c r="T24" s="13">
        <f t="shared" si="3"/>
        <v>0</v>
      </c>
      <c r="U24" s="13">
        <v>0</v>
      </c>
      <c r="V24" s="13">
        <v>0</v>
      </c>
      <c r="W24" s="13">
        <f t="shared" si="4"/>
        <v>100</v>
      </c>
      <c r="X24" s="13">
        <f t="shared" si="5"/>
        <v>100</v>
      </c>
    </row>
    <row r="25" spans="2:24">
      <c r="B25" s="20">
        <v>43632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13">
        <v>0</v>
      </c>
      <c r="O25" s="5">
        <v>0</v>
      </c>
      <c r="P25" s="5">
        <v>0</v>
      </c>
      <c r="Q25" s="13">
        <f t="shared" si="0"/>
        <v>0</v>
      </c>
      <c r="R25" s="13">
        <f t="shared" si="1"/>
        <v>0</v>
      </c>
      <c r="S25" s="13">
        <f t="shared" si="2"/>
        <v>0</v>
      </c>
      <c r="T25" s="13">
        <f t="shared" si="3"/>
        <v>0</v>
      </c>
      <c r="U25" s="13">
        <v>0</v>
      </c>
      <c r="V25" s="13">
        <v>0</v>
      </c>
      <c r="W25" s="13">
        <f t="shared" si="4"/>
        <v>100</v>
      </c>
      <c r="X25" s="13">
        <f t="shared" si="5"/>
        <v>100</v>
      </c>
    </row>
    <row r="26" spans="2:24">
      <c r="B26" s="4">
        <v>43633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13">
        <v>0</v>
      </c>
      <c r="O26" s="5">
        <v>0</v>
      </c>
      <c r="P26" s="5">
        <v>0</v>
      </c>
      <c r="Q26" s="13">
        <f t="shared" si="0"/>
        <v>0</v>
      </c>
      <c r="R26" s="13">
        <f t="shared" si="1"/>
        <v>0</v>
      </c>
      <c r="S26" s="13">
        <f t="shared" si="2"/>
        <v>0</v>
      </c>
      <c r="T26" s="13">
        <f t="shared" si="3"/>
        <v>0</v>
      </c>
      <c r="U26" s="13">
        <v>0</v>
      </c>
      <c r="V26" s="13">
        <v>0</v>
      </c>
      <c r="W26" s="13">
        <f t="shared" si="4"/>
        <v>100</v>
      </c>
      <c r="X26" s="13">
        <f t="shared" si="5"/>
        <v>100</v>
      </c>
    </row>
    <row r="27" spans="2:24">
      <c r="B27" s="4">
        <v>43634</v>
      </c>
      <c r="C27" s="13">
        <v>1762.5</v>
      </c>
      <c r="D27" s="13">
        <v>0</v>
      </c>
      <c r="E27" s="13">
        <v>0</v>
      </c>
      <c r="F27" s="13">
        <v>0</v>
      </c>
      <c r="G27" s="13">
        <v>0</v>
      </c>
      <c r="H27" s="5">
        <v>0</v>
      </c>
      <c r="I27" s="5">
        <v>0</v>
      </c>
      <c r="J27" s="5">
        <v>2</v>
      </c>
      <c r="K27" s="5">
        <v>0</v>
      </c>
      <c r="L27" s="5">
        <v>0</v>
      </c>
      <c r="M27" s="5">
        <v>0</v>
      </c>
      <c r="N27" s="13">
        <v>0</v>
      </c>
      <c r="O27" s="5">
        <v>1</v>
      </c>
      <c r="P27" s="5">
        <v>0</v>
      </c>
      <c r="Q27" s="13">
        <f t="shared" si="0"/>
        <v>50</v>
      </c>
      <c r="R27" s="13">
        <f t="shared" si="1"/>
        <v>0</v>
      </c>
      <c r="S27" s="13">
        <f t="shared" si="2"/>
        <v>0</v>
      </c>
      <c r="T27" s="13">
        <f t="shared" si="3"/>
        <v>0</v>
      </c>
      <c r="U27" s="13">
        <v>0</v>
      </c>
      <c r="V27" s="13">
        <v>0</v>
      </c>
      <c r="W27" s="13">
        <f t="shared" si="4"/>
        <v>100</v>
      </c>
      <c r="X27" s="13">
        <f t="shared" si="5"/>
        <v>100</v>
      </c>
    </row>
    <row r="28" spans="2:24">
      <c r="B28" s="4">
        <v>43635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13">
        <v>0</v>
      </c>
      <c r="O28" s="5">
        <v>0</v>
      </c>
      <c r="P28" s="5">
        <v>0</v>
      </c>
      <c r="Q28" s="13">
        <f t="shared" si="0"/>
        <v>0</v>
      </c>
      <c r="R28" s="13">
        <f t="shared" si="1"/>
        <v>0</v>
      </c>
      <c r="S28" s="13">
        <f t="shared" si="2"/>
        <v>0</v>
      </c>
      <c r="T28" s="13">
        <f t="shared" si="3"/>
        <v>0</v>
      </c>
      <c r="U28" s="13">
        <v>0</v>
      </c>
      <c r="V28" s="13">
        <v>0</v>
      </c>
      <c r="W28" s="13">
        <f t="shared" si="4"/>
        <v>100</v>
      </c>
      <c r="X28" s="13">
        <f t="shared" si="5"/>
        <v>100</v>
      </c>
    </row>
    <row r="29" spans="2:24">
      <c r="B29" s="4">
        <v>43636</v>
      </c>
      <c r="C29" s="13">
        <v>2314</v>
      </c>
      <c r="D29" s="13">
        <v>3013.8</v>
      </c>
      <c r="E29" s="13">
        <v>1721.6</v>
      </c>
      <c r="F29" s="13">
        <v>4306</v>
      </c>
      <c r="G29" s="13">
        <v>0</v>
      </c>
      <c r="H29" s="5">
        <v>0</v>
      </c>
      <c r="I29" s="5">
        <v>0</v>
      </c>
      <c r="J29" s="5">
        <v>2</v>
      </c>
      <c r="K29" s="5">
        <v>6</v>
      </c>
      <c r="L29" s="5">
        <v>0</v>
      </c>
      <c r="M29" s="5">
        <v>0</v>
      </c>
      <c r="N29" s="13">
        <v>0</v>
      </c>
      <c r="O29" s="5">
        <v>0</v>
      </c>
      <c r="P29" s="5">
        <v>3</v>
      </c>
      <c r="Q29" s="13">
        <f t="shared" si="0"/>
        <v>0</v>
      </c>
      <c r="R29" s="13">
        <f t="shared" si="1"/>
        <v>0</v>
      </c>
      <c r="S29" s="13">
        <f t="shared" si="2"/>
        <v>50</v>
      </c>
      <c r="T29" s="13">
        <f t="shared" si="3"/>
        <v>0</v>
      </c>
      <c r="U29" s="13">
        <v>0</v>
      </c>
      <c r="V29" s="13">
        <v>0</v>
      </c>
      <c r="W29" s="13">
        <f t="shared" si="4"/>
        <v>100</v>
      </c>
      <c r="X29" s="13">
        <f t="shared" si="5"/>
        <v>100</v>
      </c>
    </row>
    <row r="30" spans="2:24">
      <c r="B30" s="4">
        <v>43637</v>
      </c>
      <c r="C30" s="13">
        <v>658.45</v>
      </c>
      <c r="D30" s="13">
        <v>0</v>
      </c>
      <c r="E30" s="13">
        <v>0</v>
      </c>
      <c r="F30" s="13">
        <v>0</v>
      </c>
      <c r="G30" s="13">
        <v>0</v>
      </c>
      <c r="H30" s="5">
        <v>0</v>
      </c>
      <c r="I30" s="5">
        <v>0</v>
      </c>
      <c r="J30" s="5">
        <v>9</v>
      </c>
      <c r="K30" s="5">
        <v>0</v>
      </c>
      <c r="L30" s="5">
        <v>0</v>
      </c>
      <c r="M30" s="5">
        <v>0</v>
      </c>
      <c r="N30" s="13">
        <v>0</v>
      </c>
      <c r="O30" s="5">
        <v>1</v>
      </c>
      <c r="P30" s="5">
        <v>0</v>
      </c>
      <c r="Q30" s="13">
        <f t="shared" si="0"/>
        <v>11.111111111111111</v>
      </c>
      <c r="R30" s="13">
        <f t="shared" si="1"/>
        <v>0</v>
      </c>
      <c r="S30" s="13">
        <f t="shared" si="2"/>
        <v>0</v>
      </c>
      <c r="T30" s="13">
        <f t="shared" si="3"/>
        <v>0</v>
      </c>
      <c r="U30" s="13">
        <v>0</v>
      </c>
      <c r="V30" s="13">
        <v>0</v>
      </c>
      <c r="W30" s="13">
        <f t="shared" si="4"/>
        <v>100</v>
      </c>
      <c r="X30" s="13">
        <f t="shared" si="5"/>
        <v>100</v>
      </c>
    </row>
    <row r="31" spans="2:24">
      <c r="B31" s="20">
        <v>43638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13">
        <v>0</v>
      </c>
      <c r="O31" s="5">
        <v>0</v>
      </c>
      <c r="P31" s="5">
        <v>0</v>
      </c>
      <c r="Q31" s="13">
        <f t="shared" si="0"/>
        <v>0</v>
      </c>
      <c r="R31" s="13">
        <f t="shared" si="1"/>
        <v>0</v>
      </c>
      <c r="S31" s="13">
        <f t="shared" si="2"/>
        <v>0</v>
      </c>
      <c r="T31" s="13">
        <f t="shared" si="3"/>
        <v>0</v>
      </c>
      <c r="U31" s="13">
        <v>0</v>
      </c>
      <c r="V31" s="13">
        <v>0</v>
      </c>
      <c r="W31" s="13">
        <f t="shared" si="4"/>
        <v>100</v>
      </c>
      <c r="X31" s="13">
        <f t="shared" si="5"/>
        <v>100</v>
      </c>
    </row>
    <row r="32" spans="2:24">
      <c r="B32" s="20">
        <v>43639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13">
        <v>0</v>
      </c>
      <c r="O32" s="5">
        <v>0</v>
      </c>
      <c r="P32" s="5">
        <v>0</v>
      </c>
      <c r="Q32" s="13">
        <f t="shared" si="0"/>
        <v>0</v>
      </c>
      <c r="R32" s="13">
        <f t="shared" si="1"/>
        <v>0</v>
      </c>
      <c r="S32" s="13">
        <f t="shared" si="2"/>
        <v>0</v>
      </c>
      <c r="T32" s="13">
        <f t="shared" si="3"/>
        <v>0</v>
      </c>
      <c r="U32" s="13">
        <v>0</v>
      </c>
      <c r="V32" s="13">
        <v>0</v>
      </c>
      <c r="W32" s="13">
        <f t="shared" si="4"/>
        <v>100</v>
      </c>
      <c r="X32" s="13">
        <f t="shared" si="5"/>
        <v>100</v>
      </c>
    </row>
    <row r="33" spans="2:24">
      <c r="B33" s="4">
        <v>43640</v>
      </c>
      <c r="C33" s="13">
        <v>927.25</v>
      </c>
      <c r="D33" s="13">
        <v>0</v>
      </c>
      <c r="E33" s="13">
        <v>0</v>
      </c>
      <c r="F33" s="13">
        <v>0</v>
      </c>
      <c r="G33" s="13">
        <v>0</v>
      </c>
      <c r="H33" s="5">
        <v>0</v>
      </c>
      <c r="I33" s="5">
        <v>0</v>
      </c>
      <c r="J33" s="5">
        <v>3</v>
      </c>
      <c r="K33" s="5">
        <v>0</v>
      </c>
      <c r="L33" s="5">
        <v>0</v>
      </c>
      <c r="M33" s="5">
        <v>0</v>
      </c>
      <c r="N33" s="13">
        <v>0</v>
      </c>
      <c r="O33" s="5">
        <v>1</v>
      </c>
      <c r="P33" s="5">
        <v>0</v>
      </c>
      <c r="Q33" s="13">
        <f t="shared" si="0"/>
        <v>33.333333333333336</v>
      </c>
      <c r="R33" s="13">
        <f t="shared" si="1"/>
        <v>0</v>
      </c>
      <c r="S33" s="13">
        <f t="shared" si="2"/>
        <v>0</v>
      </c>
      <c r="T33" s="13">
        <f t="shared" si="3"/>
        <v>0</v>
      </c>
      <c r="U33" s="13">
        <v>0</v>
      </c>
      <c r="V33" s="13">
        <v>0</v>
      </c>
      <c r="W33" s="13">
        <f t="shared" si="4"/>
        <v>100</v>
      </c>
      <c r="X33" s="13">
        <f t="shared" si="5"/>
        <v>100</v>
      </c>
    </row>
    <row r="34" spans="2:24">
      <c r="B34" s="4">
        <v>43641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13">
        <v>0</v>
      </c>
      <c r="O34" s="5">
        <v>0</v>
      </c>
      <c r="P34" s="5">
        <v>0</v>
      </c>
      <c r="Q34" s="13">
        <f t="shared" si="0"/>
        <v>0</v>
      </c>
      <c r="R34" s="13">
        <f t="shared" si="1"/>
        <v>0</v>
      </c>
      <c r="S34" s="13">
        <f t="shared" si="2"/>
        <v>0</v>
      </c>
      <c r="T34" s="13">
        <f t="shared" si="3"/>
        <v>0</v>
      </c>
      <c r="U34" s="13">
        <v>0</v>
      </c>
      <c r="V34" s="13">
        <v>0</v>
      </c>
      <c r="W34" s="13">
        <f t="shared" si="4"/>
        <v>100</v>
      </c>
      <c r="X34" s="13">
        <f t="shared" si="5"/>
        <v>100</v>
      </c>
    </row>
    <row r="35" spans="2:24">
      <c r="B35" s="4">
        <v>43642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13">
        <v>0</v>
      </c>
      <c r="O35" s="5">
        <v>0</v>
      </c>
      <c r="P35" s="5">
        <v>0</v>
      </c>
      <c r="Q35" s="13">
        <f t="shared" si="0"/>
        <v>0</v>
      </c>
      <c r="R35" s="13">
        <f t="shared" si="1"/>
        <v>0</v>
      </c>
      <c r="S35" s="13">
        <f t="shared" si="2"/>
        <v>0</v>
      </c>
      <c r="T35" s="13">
        <f t="shared" si="3"/>
        <v>0</v>
      </c>
      <c r="U35" s="13">
        <v>0</v>
      </c>
      <c r="V35" s="13">
        <v>0</v>
      </c>
      <c r="W35" s="13">
        <f t="shared" si="4"/>
        <v>100</v>
      </c>
      <c r="X35" s="13">
        <f t="shared" si="5"/>
        <v>100</v>
      </c>
    </row>
    <row r="36" spans="2:24">
      <c r="B36" s="4">
        <v>43643</v>
      </c>
      <c r="C36" s="13">
        <v>478.26666666666665</v>
      </c>
      <c r="D36" s="13">
        <v>0</v>
      </c>
      <c r="E36" s="13">
        <v>0</v>
      </c>
      <c r="F36" s="13">
        <v>0</v>
      </c>
      <c r="G36" s="13">
        <v>0</v>
      </c>
      <c r="H36" s="5">
        <v>0</v>
      </c>
      <c r="I36" s="5">
        <v>0</v>
      </c>
      <c r="J36" s="5">
        <v>8</v>
      </c>
      <c r="K36" s="5">
        <v>0</v>
      </c>
      <c r="L36" s="5">
        <v>0</v>
      </c>
      <c r="M36" s="5">
        <v>0</v>
      </c>
      <c r="N36" s="13">
        <v>0</v>
      </c>
      <c r="O36" s="5">
        <v>1</v>
      </c>
      <c r="P36" s="5">
        <v>0</v>
      </c>
      <c r="Q36" s="13">
        <f t="shared" si="0"/>
        <v>12.5</v>
      </c>
      <c r="R36" s="13">
        <f t="shared" si="1"/>
        <v>0</v>
      </c>
      <c r="S36" s="13">
        <f t="shared" si="2"/>
        <v>0</v>
      </c>
      <c r="T36" s="13">
        <f t="shared" si="3"/>
        <v>0</v>
      </c>
      <c r="U36" s="13">
        <v>0</v>
      </c>
      <c r="V36" s="13">
        <v>0</v>
      </c>
      <c r="W36" s="13">
        <f t="shared" si="4"/>
        <v>100</v>
      </c>
      <c r="X36" s="13">
        <f t="shared" si="5"/>
        <v>100</v>
      </c>
    </row>
    <row r="37" spans="2:24">
      <c r="B37" s="4">
        <v>43644</v>
      </c>
      <c r="C37" s="13">
        <v>1351.25</v>
      </c>
      <c r="D37" s="13">
        <v>0</v>
      </c>
      <c r="E37" s="13">
        <v>0</v>
      </c>
      <c r="F37" s="13">
        <v>0</v>
      </c>
      <c r="G37" s="13">
        <v>0</v>
      </c>
      <c r="H37" s="5">
        <v>0</v>
      </c>
      <c r="I37" s="5">
        <v>0</v>
      </c>
      <c r="J37" s="5">
        <v>4</v>
      </c>
      <c r="K37" s="5">
        <v>0</v>
      </c>
      <c r="L37" s="5">
        <v>0</v>
      </c>
      <c r="M37" s="5">
        <v>0</v>
      </c>
      <c r="N37" s="13">
        <v>0</v>
      </c>
      <c r="O37" s="5">
        <v>1</v>
      </c>
      <c r="P37" s="5">
        <v>0</v>
      </c>
      <c r="Q37" s="13">
        <f t="shared" si="0"/>
        <v>25</v>
      </c>
      <c r="R37" s="13">
        <f t="shared" si="1"/>
        <v>0</v>
      </c>
      <c r="S37" s="13">
        <f t="shared" si="2"/>
        <v>0</v>
      </c>
      <c r="T37" s="13">
        <f t="shared" si="3"/>
        <v>0</v>
      </c>
      <c r="U37" s="13">
        <v>0</v>
      </c>
      <c r="V37" s="13">
        <v>0</v>
      </c>
      <c r="W37" s="13">
        <f t="shared" si="4"/>
        <v>100</v>
      </c>
      <c r="X37" s="13">
        <f t="shared" si="5"/>
        <v>100</v>
      </c>
    </row>
    <row r="38" spans="2:24">
      <c r="B38" s="20">
        <v>43645</v>
      </c>
      <c r="C38" s="13">
        <v>93.32</v>
      </c>
      <c r="D38" s="13">
        <v>0</v>
      </c>
      <c r="E38" s="13">
        <v>0</v>
      </c>
      <c r="F38" s="13">
        <v>0</v>
      </c>
      <c r="G38" s="13">
        <v>0</v>
      </c>
      <c r="H38" s="5">
        <v>0</v>
      </c>
      <c r="I38" s="5">
        <v>0</v>
      </c>
      <c r="J38" s="5">
        <v>25</v>
      </c>
      <c r="K38" s="5">
        <v>0</v>
      </c>
      <c r="L38" s="5">
        <v>0</v>
      </c>
      <c r="M38" s="5">
        <v>0</v>
      </c>
      <c r="N38" s="13">
        <v>0</v>
      </c>
      <c r="O38" s="5">
        <v>25</v>
      </c>
      <c r="P38" s="5">
        <v>0</v>
      </c>
      <c r="Q38" s="13">
        <f t="shared" si="0"/>
        <v>100</v>
      </c>
      <c r="R38" s="13">
        <f t="shared" si="1"/>
        <v>0</v>
      </c>
      <c r="S38" s="13">
        <f t="shared" si="2"/>
        <v>0</v>
      </c>
      <c r="T38" s="13">
        <f t="shared" si="3"/>
        <v>0</v>
      </c>
      <c r="U38" s="13">
        <v>0</v>
      </c>
      <c r="V38" s="13">
        <v>0</v>
      </c>
      <c r="W38" s="13">
        <f t="shared" si="4"/>
        <v>100</v>
      </c>
      <c r="X38" s="13">
        <f t="shared" si="5"/>
        <v>100</v>
      </c>
    </row>
    <row r="39" spans="2:24">
      <c r="B39" s="20">
        <v>43646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13">
        <v>0</v>
      </c>
      <c r="O39" s="5">
        <v>0</v>
      </c>
      <c r="P39" s="5">
        <v>0</v>
      </c>
      <c r="Q39" s="13">
        <f t="shared" si="0"/>
        <v>0</v>
      </c>
      <c r="R39" s="13">
        <f t="shared" si="1"/>
        <v>0</v>
      </c>
      <c r="S39" s="13">
        <f t="shared" si="2"/>
        <v>0</v>
      </c>
      <c r="T39" s="13">
        <f t="shared" si="3"/>
        <v>0</v>
      </c>
      <c r="U39" s="13">
        <v>0</v>
      </c>
      <c r="V39" s="13">
        <v>0</v>
      </c>
      <c r="W39" s="13">
        <f t="shared" si="4"/>
        <v>100</v>
      </c>
      <c r="X39" s="13">
        <f t="shared" si="5"/>
        <v>100</v>
      </c>
    </row>
    <row r="40" spans="2:24">
      <c r="B40" s="4"/>
      <c r="C40" s="5"/>
      <c r="D40" s="5"/>
      <c r="E40" s="5"/>
      <c r="F40" s="5"/>
      <c r="G40" s="5"/>
      <c r="H40" s="5"/>
      <c r="I40" s="5"/>
      <c r="J40" s="5"/>
      <c r="K40" s="5"/>
      <c r="L40" s="5">
        <v>0</v>
      </c>
      <c r="M40" s="5"/>
      <c r="N40" s="13"/>
      <c r="O40" s="5"/>
      <c r="P40" s="5"/>
      <c r="Q40" s="13"/>
      <c r="R40" s="13"/>
      <c r="S40" s="13"/>
      <c r="T40" s="13"/>
      <c r="U40" s="13"/>
      <c r="V40" s="13"/>
      <c r="W40" s="13"/>
      <c r="X40" s="13"/>
    </row>
    <row r="41" spans="2:24">
      <c r="B41" s="15" t="s">
        <v>2</v>
      </c>
      <c r="C41" s="16">
        <v>21417.670999999998</v>
      </c>
      <c r="D41" s="16">
        <v>18702.767</v>
      </c>
      <c r="E41" s="16">
        <v>1721.6</v>
      </c>
      <c r="F41" s="16">
        <v>16981.167000000001</v>
      </c>
      <c r="G41" s="16">
        <v>0</v>
      </c>
      <c r="H41" s="16">
        <v>145966</v>
      </c>
      <c r="I41" s="16">
        <v>0</v>
      </c>
      <c r="J41" s="16">
        <v>89</v>
      </c>
      <c r="K41" s="16">
        <v>12</v>
      </c>
      <c r="L41" s="16">
        <v>3</v>
      </c>
      <c r="M41" s="16">
        <v>0</v>
      </c>
      <c r="N41" s="16">
        <v>0</v>
      </c>
      <c r="O41" s="16">
        <v>45</v>
      </c>
      <c r="P41" s="16">
        <v>4</v>
      </c>
      <c r="Q41" s="17" t="s">
        <v>34</v>
      </c>
      <c r="R41" s="17" t="s">
        <v>34</v>
      </c>
      <c r="S41" s="17" t="s">
        <v>34</v>
      </c>
      <c r="T41" s="17" t="s">
        <v>34</v>
      </c>
      <c r="U41" s="17" t="s">
        <v>34</v>
      </c>
      <c r="V41" s="17" t="s">
        <v>34</v>
      </c>
      <c r="W41" s="17" t="s">
        <v>34</v>
      </c>
      <c r="X41" s="17" t="s">
        <v>34</v>
      </c>
    </row>
    <row r="42" spans="2:24" ht="25.5">
      <c r="B42" s="19" t="s">
        <v>3</v>
      </c>
      <c r="C42" s="18">
        <v>987.97810555555554</v>
      </c>
      <c r="D42" s="18">
        <v>3619.4278333333332</v>
      </c>
      <c r="E42" s="18">
        <v>1721.6</v>
      </c>
      <c r="F42" s="18">
        <v>4265.5278333333335</v>
      </c>
      <c r="G42" s="18">
        <v>0</v>
      </c>
      <c r="H42" s="17">
        <v>4708.58</v>
      </c>
      <c r="I42" s="17">
        <v>0</v>
      </c>
      <c r="J42" s="18">
        <v>2.9666666666666668</v>
      </c>
      <c r="K42" s="18">
        <v>0.4</v>
      </c>
      <c r="L42" s="18">
        <v>9.6774193548387094E-2</v>
      </c>
      <c r="M42" s="18">
        <v>0</v>
      </c>
      <c r="N42" s="18">
        <v>0</v>
      </c>
      <c r="O42" s="18">
        <v>1.4516129032258065</v>
      </c>
      <c r="P42" s="18">
        <v>0.12903225806451613</v>
      </c>
      <c r="Q42" s="18">
        <f>AVERAGE(Q10:Q40)</f>
        <v>15.163715913715913</v>
      </c>
      <c r="R42" s="18">
        <f>AVERAGE(R10:R40)</f>
        <v>0.76923076923076927</v>
      </c>
      <c r="S42" s="18">
        <f>AVERAGE(S10:S40)</f>
        <v>2.2222222222222223</v>
      </c>
      <c r="T42" s="18">
        <f t="shared" ref="T42:X42" si="6">AVERAGE(T10:T40)</f>
        <v>0</v>
      </c>
      <c r="U42" s="18">
        <f t="shared" si="6"/>
        <v>5.6314043333333336E-3</v>
      </c>
      <c r="V42" s="18">
        <f t="shared" si="6"/>
        <v>0</v>
      </c>
      <c r="W42" s="18">
        <f t="shared" si="6"/>
        <v>99.994368595666671</v>
      </c>
      <c r="X42" s="18">
        <f t="shared" si="6"/>
        <v>100</v>
      </c>
    </row>
    <row r="45" spans="2:24" ht="25.5" customHeight="1">
      <c r="B45" s="29">
        <v>43617</v>
      </c>
      <c r="C45" s="31" t="s">
        <v>41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3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 ht="156">
      <c r="B46" s="19"/>
      <c r="C46" s="12"/>
      <c r="D46" s="10" t="s">
        <v>38</v>
      </c>
      <c r="E46" s="10" t="s">
        <v>39</v>
      </c>
      <c r="F46" s="10" t="s">
        <v>40</v>
      </c>
      <c r="G46" s="10" t="s">
        <v>14</v>
      </c>
      <c r="H46" s="10" t="s">
        <v>15</v>
      </c>
      <c r="I46" s="10" t="s">
        <v>16</v>
      </c>
      <c r="J46" s="10" t="s">
        <v>19</v>
      </c>
      <c r="K46" s="10" t="s">
        <v>20</v>
      </c>
      <c r="L46" s="10" t="s">
        <v>21</v>
      </c>
      <c r="M46" s="23" t="s">
        <v>23</v>
      </c>
      <c r="N46" s="10" t="s">
        <v>24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>
      <c r="B47" s="19"/>
      <c r="C47" s="12" t="s">
        <v>25</v>
      </c>
      <c r="D47" s="12" t="s">
        <v>25</v>
      </c>
      <c r="E47" s="12" t="s">
        <v>25</v>
      </c>
      <c r="F47" s="12" t="s">
        <v>25</v>
      </c>
      <c r="G47" s="12" t="s">
        <v>26</v>
      </c>
      <c r="H47" s="12" t="s">
        <v>27</v>
      </c>
      <c r="I47" s="12" t="s">
        <v>28</v>
      </c>
      <c r="J47" s="12" t="s">
        <v>28</v>
      </c>
      <c r="K47" s="12" t="s">
        <v>30</v>
      </c>
      <c r="L47" s="12" t="s">
        <v>31</v>
      </c>
      <c r="M47" s="24" t="s">
        <v>32</v>
      </c>
      <c r="N47" s="12" t="s">
        <v>33</v>
      </c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2:24">
      <c r="B48" s="19" t="s">
        <v>2</v>
      </c>
      <c r="C48" s="16">
        <f>SUM(C41:D41)</f>
        <v>40120.437999999995</v>
      </c>
      <c r="D48" s="16">
        <f>D41</f>
        <v>18702.767</v>
      </c>
      <c r="E48" s="16">
        <f t="shared" ref="E48:F49" si="7">E41</f>
        <v>1721.6</v>
      </c>
      <c r="F48" s="16">
        <f t="shared" si="7"/>
        <v>16981.167000000001</v>
      </c>
      <c r="G48" s="16">
        <f>SUM(H41:I41)</f>
        <v>145966</v>
      </c>
      <c r="H48" s="16">
        <f>SUM(J41:K41)</f>
        <v>101</v>
      </c>
      <c r="I48" s="16">
        <f>SUM(L41:M41)</f>
        <v>3</v>
      </c>
      <c r="J48" s="16">
        <f>SUM(O41:P41)</f>
        <v>49</v>
      </c>
      <c r="K48" s="17" t="s">
        <v>34</v>
      </c>
      <c r="L48" s="17" t="s">
        <v>34</v>
      </c>
      <c r="M48" s="25" t="s">
        <v>34</v>
      </c>
      <c r="N48" s="17" t="s">
        <v>34</v>
      </c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2:24" ht="25.5">
      <c r="B49" s="19" t="s">
        <v>3</v>
      </c>
      <c r="C49" s="22">
        <f>AVERAGE(C42:D42)</f>
        <v>2303.7029694444445</v>
      </c>
      <c r="D49" s="22">
        <f>D42</f>
        <v>3619.4278333333332</v>
      </c>
      <c r="E49" s="22">
        <f t="shared" si="7"/>
        <v>1721.6</v>
      </c>
      <c r="F49" s="22">
        <f t="shared" si="7"/>
        <v>4265.5278333333335</v>
      </c>
      <c r="G49" s="22">
        <f>AVERAGE(H42:I42)</f>
        <v>2354.29</v>
      </c>
      <c r="H49" s="22">
        <f>AVERAGE(J42:K42)</f>
        <v>1.6833333333333333</v>
      </c>
      <c r="I49" s="22">
        <f>AVERAGE(L42:M42)</f>
        <v>4.8387096774193547E-2</v>
      </c>
      <c r="J49" s="22">
        <f>AVERAGE(O42:P42)</f>
        <v>0.79032258064516125</v>
      </c>
      <c r="K49" s="22">
        <f>AVERAGE(Q42,S42)</f>
        <v>8.6929690679690683</v>
      </c>
      <c r="L49" s="22">
        <f>AVERAGE(R42,T42)</f>
        <v>0.38461538461538464</v>
      </c>
      <c r="M49" s="26">
        <f>AVERAGE(U42:V42)</f>
        <v>2.8157021666666668E-3</v>
      </c>
      <c r="N49" s="22">
        <f>AVERAGE(W42:X42)</f>
        <v>99.997184297833343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2" spans="2:24" hidden="1">
      <c r="B52" s="1" t="s">
        <v>35</v>
      </c>
      <c r="C52" s="11">
        <v>1</v>
      </c>
      <c r="D52" s="11">
        <v>2</v>
      </c>
      <c r="E52" s="11">
        <v>3</v>
      </c>
      <c r="F52" s="11">
        <v>4</v>
      </c>
      <c r="G52" s="11">
        <v>5</v>
      </c>
      <c r="H52" s="11">
        <v>6</v>
      </c>
      <c r="I52" s="11">
        <v>7</v>
      </c>
      <c r="J52" s="11">
        <v>8</v>
      </c>
      <c r="K52" s="11">
        <v>9</v>
      </c>
      <c r="L52" s="11">
        <v>10</v>
      </c>
      <c r="M52" s="11">
        <v>11</v>
      </c>
      <c r="N52" s="11">
        <v>12</v>
      </c>
      <c r="O52" s="11">
        <v>13</v>
      </c>
      <c r="P52" s="11">
        <v>14</v>
      </c>
      <c r="Q52" s="11">
        <v>15</v>
      </c>
      <c r="R52" s="11">
        <v>16</v>
      </c>
      <c r="S52" s="11">
        <v>17</v>
      </c>
      <c r="T52" s="11">
        <v>18</v>
      </c>
      <c r="U52" s="11">
        <v>19</v>
      </c>
      <c r="V52" s="11">
        <v>20</v>
      </c>
      <c r="W52" s="11">
        <v>21</v>
      </c>
      <c r="X52" s="11">
        <v>22</v>
      </c>
    </row>
    <row r="53" spans="2:24" ht="63.75">
      <c r="B53" s="6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>
      <c r="B54" s="7" t="s">
        <v>13</v>
      </c>
      <c r="C54" s="9"/>
      <c r="D54" s="10"/>
      <c r="E54" s="10" t="s">
        <v>38</v>
      </c>
      <c r="F54" s="10" t="s">
        <v>39</v>
      </c>
      <c r="G54" s="10" t="s">
        <v>40</v>
      </c>
      <c r="H54" s="10" t="s">
        <v>14</v>
      </c>
      <c r="I54" s="10" t="s">
        <v>14</v>
      </c>
      <c r="J54" s="10" t="s">
        <v>15</v>
      </c>
      <c r="K54" s="10" t="s">
        <v>15</v>
      </c>
      <c r="L54" s="10" t="s">
        <v>16</v>
      </c>
      <c r="M54" s="10" t="s">
        <v>17</v>
      </c>
      <c r="N54" s="10" t="s">
        <v>18</v>
      </c>
      <c r="O54" s="10" t="s">
        <v>19</v>
      </c>
      <c r="P54" s="10" t="s">
        <v>19</v>
      </c>
      <c r="Q54" s="10" t="s">
        <v>20</v>
      </c>
      <c r="R54" s="10" t="s">
        <v>21</v>
      </c>
      <c r="S54" s="10" t="s">
        <v>22</v>
      </c>
      <c r="T54" s="10" t="s">
        <v>21</v>
      </c>
      <c r="U54" s="10" t="s">
        <v>23</v>
      </c>
      <c r="V54" s="10" t="s">
        <v>23</v>
      </c>
      <c r="W54" s="10" t="s">
        <v>24</v>
      </c>
      <c r="X54" s="10" t="s">
        <v>24</v>
      </c>
    </row>
    <row r="55" spans="2:24">
      <c r="B55" s="3" t="s">
        <v>1</v>
      </c>
      <c r="C55" s="12" t="s">
        <v>25</v>
      </c>
      <c r="D55" s="12" t="s">
        <v>25</v>
      </c>
      <c r="E55" s="12" t="s">
        <v>25</v>
      </c>
      <c r="F55" s="12" t="s">
        <v>25</v>
      </c>
      <c r="G55" s="12" t="s">
        <v>25</v>
      </c>
      <c r="H55" s="12" t="s">
        <v>26</v>
      </c>
      <c r="I55" s="12" t="s">
        <v>26</v>
      </c>
      <c r="J55" s="12" t="s">
        <v>27</v>
      </c>
      <c r="K55" s="12" t="s">
        <v>27</v>
      </c>
      <c r="L55" s="12" t="s">
        <v>28</v>
      </c>
      <c r="M55" s="12" t="s">
        <v>28</v>
      </c>
      <c r="N55" s="12" t="s">
        <v>29</v>
      </c>
      <c r="O55" s="12" t="s">
        <v>28</v>
      </c>
      <c r="P55" s="12" t="s">
        <v>28</v>
      </c>
      <c r="Q55" s="12" t="s">
        <v>30</v>
      </c>
      <c r="R55" s="12" t="s">
        <v>31</v>
      </c>
      <c r="S55" s="12" t="s">
        <v>30</v>
      </c>
      <c r="T55" s="12" t="s">
        <v>31</v>
      </c>
      <c r="U55" s="12" t="s">
        <v>32</v>
      </c>
      <c r="V55" s="12" t="s">
        <v>32</v>
      </c>
      <c r="W55" s="12" t="s">
        <v>33</v>
      </c>
      <c r="X55" s="12" t="s">
        <v>33</v>
      </c>
    </row>
    <row r="56" spans="2:24">
      <c r="B56" s="21">
        <v>43647</v>
      </c>
      <c r="C56" s="13">
        <v>1429</v>
      </c>
      <c r="D56" s="13">
        <v>0</v>
      </c>
      <c r="E56" s="13">
        <v>0</v>
      </c>
      <c r="F56" s="13">
        <v>0</v>
      </c>
      <c r="G56" s="13">
        <v>0</v>
      </c>
      <c r="H56" s="5">
        <v>0</v>
      </c>
      <c r="I56" s="5">
        <v>0</v>
      </c>
      <c r="J56" s="5">
        <v>2</v>
      </c>
      <c r="K56" s="5">
        <v>0</v>
      </c>
      <c r="L56" s="5">
        <v>0</v>
      </c>
      <c r="M56" s="5">
        <v>0</v>
      </c>
      <c r="N56" s="13">
        <v>0</v>
      </c>
      <c r="O56" s="5">
        <v>1</v>
      </c>
      <c r="P56" s="5">
        <v>0</v>
      </c>
      <c r="Q56" s="13">
        <f>IF(O56=0,0,O56/J56%)</f>
        <v>50</v>
      </c>
      <c r="R56" s="13">
        <f>IF(L56=0,0,L56/J56%)</f>
        <v>0</v>
      </c>
      <c r="S56" s="13">
        <f>IF(P56=0,0,P56/K56%)</f>
        <v>0</v>
      </c>
      <c r="T56" s="13">
        <f>IF(N56=0,0,N56/K56%)</f>
        <v>0</v>
      </c>
      <c r="U56" s="13">
        <v>0</v>
      </c>
      <c r="V56" s="13">
        <v>0</v>
      </c>
      <c r="W56" s="13">
        <f>100-U56</f>
        <v>100</v>
      </c>
      <c r="X56" s="13">
        <f>100-V56</f>
        <v>100</v>
      </c>
    </row>
    <row r="57" spans="2:24">
      <c r="B57" s="21">
        <v>43648</v>
      </c>
      <c r="C57" s="13">
        <v>603.77799999999991</v>
      </c>
      <c r="D57" s="13">
        <v>0</v>
      </c>
      <c r="E57" s="13">
        <v>0</v>
      </c>
      <c r="F57" s="13">
        <v>0</v>
      </c>
      <c r="G57" s="13">
        <v>0</v>
      </c>
      <c r="H57" s="5">
        <v>0</v>
      </c>
      <c r="I57" s="5">
        <v>0</v>
      </c>
      <c r="J57" s="5">
        <v>10</v>
      </c>
      <c r="K57" s="5">
        <v>0</v>
      </c>
      <c r="L57" s="5">
        <v>0</v>
      </c>
      <c r="M57" s="5">
        <v>0</v>
      </c>
      <c r="N57" s="13">
        <v>0</v>
      </c>
      <c r="O57" s="5">
        <v>1</v>
      </c>
      <c r="P57" s="5">
        <v>0</v>
      </c>
      <c r="Q57" s="13">
        <f t="shared" ref="Q57:Q85" si="8">IF(O57=0,0,O57/J57%)</f>
        <v>10</v>
      </c>
      <c r="R57" s="13">
        <f t="shared" ref="R57:R85" si="9">IF(L57=0,0,L57/J57%)</f>
        <v>0</v>
      </c>
      <c r="S57" s="13">
        <f t="shared" ref="S57:S85" si="10">IF(P57=0,0,P57/K57%)</f>
        <v>0</v>
      </c>
      <c r="T57" s="13">
        <f t="shared" ref="T57:T85" si="11">IF(N57=0,0,N57/K57%)</f>
        <v>0</v>
      </c>
      <c r="U57" s="13">
        <v>0</v>
      </c>
      <c r="V57" s="13">
        <v>0</v>
      </c>
      <c r="W57" s="13">
        <f t="shared" ref="W57:W85" si="12">100-U57</f>
        <v>100</v>
      </c>
      <c r="X57" s="13">
        <f t="shared" ref="X57:X85" si="13">100-V57</f>
        <v>100</v>
      </c>
    </row>
    <row r="58" spans="2:24">
      <c r="B58" s="21">
        <v>43649</v>
      </c>
      <c r="C58" s="13">
        <v>738.125</v>
      </c>
      <c r="D58" s="13">
        <v>0</v>
      </c>
      <c r="E58" s="13">
        <v>0</v>
      </c>
      <c r="F58" s="13">
        <v>0</v>
      </c>
      <c r="G58" s="13">
        <v>0</v>
      </c>
      <c r="H58" s="5">
        <v>0</v>
      </c>
      <c r="I58" s="5">
        <v>0</v>
      </c>
      <c r="J58" s="5">
        <v>5</v>
      </c>
      <c r="K58" s="5">
        <v>0</v>
      </c>
      <c r="L58" s="5">
        <v>0</v>
      </c>
      <c r="M58" s="5">
        <v>0</v>
      </c>
      <c r="N58" s="13">
        <v>0</v>
      </c>
      <c r="O58" s="5">
        <v>0</v>
      </c>
      <c r="P58" s="5">
        <v>0</v>
      </c>
      <c r="Q58" s="13">
        <f t="shared" si="8"/>
        <v>0</v>
      </c>
      <c r="R58" s="13">
        <f t="shared" si="9"/>
        <v>0</v>
      </c>
      <c r="S58" s="13">
        <f t="shared" si="10"/>
        <v>0</v>
      </c>
      <c r="T58" s="13">
        <f t="shared" si="11"/>
        <v>0</v>
      </c>
      <c r="U58" s="13">
        <v>0</v>
      </c>
      <c r="V58" s="13">
        <v>0</v>
      </c>
      <c r="W58" s="13">
        <f t="shared" si="12"/>
        <v>100</v>
      </c>
      <c r="X58" s="13">
        <f t="shared" si="13"/>
        <v>100</v>
      </c>
    </row>
    <row r="59" spans="2:24">
      <c r="B59" s="21">
        <v>43650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13">
        <v>0</v>
      </c>
      <c r="O59" s="5">
        <v>0</v>
      </c>
      <c r="P59" s="5">
        <v>0</v>
      </c>
      <c r="Q59" s="13">
        <f t="shared" si="8"/>
        <v>0</v>
      </c>
      <c r="R59" s="13">
        <f t="shared" si="9"/>
        <v>0</v>
      </c>
      <c r="S59" s="13">
        <f t="shared" si="10"/>
        <v>0</v>
      </c>
      <c r="T59" s="13">
        <f t="shared" si="11"/>
        <v>0</v>
      </c>
      <c r="U59" s="13">
        <v>0</v>
      </c>
      <c r="V59" s="13">
        <v>0</v>
      </c>
      <c r="W59" s="13">
        <f t="shared" si="12"/>
        <v>100</v>
      </c>
      <c r="X59" s="13">
        <f t="shared" si="13"/>
        <v>100</v>
      </c>
    </row>
    <row r="60" spans="2:24">
      <c r="B60" s="21">
        <v>43651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13">
        <v>0</v>
      </c>
      <c r="O60" s="5">
        <v>0</v>
      </c>
      <c r="P60" s="5">
        <v>0</v>
      </c>
      <c r="Q60" s="13">
        <f t="shared" si="8"/>
        <v>0</v>
      </c>
      <c r="R60" s="13">
        <f t="shared" si="9"/>
        <v>0</v>
      </c>
      <c r="S60" s="13">
        <f t="shared" si="10"/>
        <v>0</v>
      </c>
      <c r="T60" s="13">
        <f t="shared" si="11"/>
        <v>0</v>
      </c>
      <c r="U60" s="13">
        <v>0</v>
      </c>
      <c r="V60" s="13">
        <v>0</v>
      </c>
      <c r="W60" s="13">
        <f t="shared" si="12"/>
        <v>100</v>
      </c>
      <c r="X60" s="13">
        <f t="shared" si="13"/>
        <v>100</v>
      </c>
    </row>
    <row r="61" spans="2:24">
      <c r="B61" s="20">
        <v>43652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13">
        <v>0</v>
      </c>
      <c r="O61" s="5">
        <v>0</v>
      </c>
      <c r="P61" s="5">
        <v>0</v>
      </c>
      <c r="Q61" s="13">
        <f t="shared" si="8"/>
        <v>0</v>
      </c>
      <c r="R61" s="13">
        <f t="shared" si="9"/>
        <v>0</v>
      </c>
      <c r="S61" s="13">
        <f t="shared" si="10"/>
        <v>0</v>
      </c>
      <c r="T61" s="13">
        <f t="shared" si="11"/>
        <v>0</v>
      </c>
      <c r="U61" s="13">
        <v>0</v>
      </c>
      <c r="V61" s="13">
        <v>0</v>
      </c>
      <c r="W61" s="13">
        <f t="shared" si="12"/>
        <v>100</v>
      </c>
      <c r="X61" s="13">
        <f t="shared" si="13"/>
        <v>100</v>
      </c>
    </row>
    <row r="62" spans="2:24">
      <c r="B62" s="20">
        <v>43653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13">
        <v>0</v>
      </c>
      <c r="O62" s="5">
        <v>0</v>
      </c>
      <c r="P62" s="5">
        <v>0</v>
      </c>
      <c r="Q62" s="13">
        <f t="shared" si="8"/>
        <v>0</v>
      </c>
      <c r="R62" s="13">
        <f t="shared" si="9"/>
        <v>0</v>
      </c>
      <c r="S62" s="13">
        <f t="shared" si="10"/>
        <v>0</v>
      </c>
      <c r="T62" s="13">
        <f t="shared" si="11"/>
        <v>0</v>
      </c>
      <c r="U62" s="13">
        <v>0</v>
      </c>
      <c r="V62" s="13">
        <v>0</v>
      </c>
      <c r="W62" s="13">
        <f t="shared" si="12"/>
        <v>100</v>
      </c>
      <c r="X62" s="13">
        <f t="shared" si="13"/>
        <v>100</v>
      </c>
    </row>
    <row r="63" spans="2:24">
      <c r="B63" s="21">
        <v>43654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13">
        <v>0</v>
      </c>
      <c r="O63" s="5">
        <v>0</v>
      </c>
      <c r="P63" s="5">
        <v>0</v>
      </c>
      <c r="Q63" s="13">
        <f t="shared" si="8"/>
        <v>0</v>
      </c>
      <c r="R63" s="13">
        <f t="shared" si="9"/>
        <v>0</v>
      </c>
      <c r="S63" s="13">
        <f t="shared" si="10"/>
        <v>0</v>
      </c>
      <c r="T63" s="13">
        <f t="shared" si="11"/>
        <v>0</v>
      </c>
      <c r="U63" s="13">
        <v>0</v>
      </c>
      <c r="V63" s="13">
        <v>0</v>
      </c>
      <c r="W63" s="13">
        <f t="shared" si="12"/>
        <v>100</v>
      </c>
      <c r="X63" s="13">
        <f t="shared" si="13"/>
        <v>100</v>
      </c>
    </row>
    <row r="64" spans="2:24">
      <c r="B64" s="21">
        <v>43655</v>
      </c>
      <c r="C64" s="13">
        <v>721.33349999999996</v>
      </c>
      <c r="D64" s="13">
        <v>0</v>
      </c>
      <c r="E64" s="13">
        <v>0</v>
      </c>
      <c r="F64" s="13">
        <v>0</v>
      </c>
      <c r="G64" s="13">
        <v>0</v>
      </c>
      <c r="H64" s="5">
        <v>0</v>
      </c>
      <c r="I64" s="5">
        <v>0</v>
      </c>
      <c r="J64" s="5">
        <v>9</v>
      </c>
      <c r="K64" s="5">
        <v>0</v>
      </c>
      <c r="L64" s="5">
        <v>0</v>
      </c>
      <c r="M64" s="5">
        <v>0</v>
      </c>
      <c r="N64" s="13">
        <v>0</v>
      </c>
      <c r="O64" s="5">
        <v>0</v>
      </c>
      <c r="P64" s="5">
        <v>0</v>
      </c>
      <c r="Q64" s="13">
        <f t="shared" si="8"/>
        <v>0</v>
      </c>
      <c r="R64" s="13">
        <f t="shared" si="9"/>
        <v>0</v>
      </c>
      <c r="S64" s="13">
        <f t="shared" si="10"/>
        <v>0</v>
      </c>
      <c r="T64" s="13">
        <f t="shared" si="11"/>
        <v>0</v>
      </c>
      <c r="U64" s="13">
        <v>0</v>
      </c>
      <c r="V64" s="13">
        <v>0</v>
      </c>
      <c r="W64" s="13">
        <f t="shared" si="12"/>
        <v>100</v>
      </c>
      <c r="X64" s="13">
        <f t="shared" si="13"/>
        <v>100</v>
      </c>
    </row>
    <row r="65" spans="2:24">
      <c r="B65" s="21">
        <v>43656</v>
      </c>
      <c r="C65" s="13">
        <v>844.59999999999991</v>
      </c>
      <c r="D65" s="13">
        <v>0</v>
      </c>
      <c r="E65" s="13">
        <v>0</v>
      </c>
      <c r="F65" s="13">
        <v>0</v>
      </c>
      <c r="G65" s="13">
        <v>0</v>
      </c>
      <c r="H65" s="5">
        <v>0</v>
      </c>
      <c r="I65" s="5">
        <v>0</v>
      </c>
      <c r="J65" s="5">
        <v>20</v>
      </c>
      <c r="K65" s="5">
        <v>0</v>
      </c>
      <c r="L65" s="5">
        <v>0</v>
      </c>
      <c r="M65" s="5">
        <v>0</v>
      </c>
      <c r="N65" s="13">
        <v>0</v>
      </c>
      <c r="O65" s="5">
        <v>1</v>
      </c>
      <c r="P65" s="5">
        <v>0</v>
      </c>
      <c r="Q65" s="13">
        <f t="shared" si="8"/>
        <v>5</v>
      </c>
      <c r="R65" s="13">
        <f t="shared" si="9"/>
        <v>0</v>
      </c>
      <c r="S65" s="13">
        <f t="shared" si="10"/>
        <v>0</v>
      </c>
      <c r="T65" s="13">
        <f t="shared" si="11"/>
        <v>0</v>
      </c>
      <c r="U65" s="13">
        <v>0</v>
      </c>
      <c r="V65" s="13">
        <v>0</v>
      </c>
      <c r="W65" s="13">
        <f t="shared" si="12"/>
        <v>100</v>
      </c>
      <c r="X65" s="13">
        <f t="shared" si="13"/>
        <v>100</v>
      </c>
    </row>
    <row r="66" spans="2:24">
      <c r="B66" s="21">
        <v>43657</v>
      </c>
      <c r="C66" s="13">
        <v>228</v>
      </c>
      <c r="D66" s="13">
        <v>0</v>
      </c>
      <c r="E66" s="13">
        <v>0</v>
      </c>
      <c r="F66" s="13">
        <v>0</v>
      </c>
      <c r="G66" s="13">
        <v>0</v>
      </c>
      <c r="H66" s="5">
        <v>0</v>
      </c>
      <c r="I66" s="5">
        <v>0</v>
      </c>
      <c r="J66" s="5">
        <v>3</v>
      </c>
      <c r="K66" s="5">
        <v>0</v>
      </c>
      <c r="L66" s="5">
        <v>0</v>
      </c>
      <c r="M66" s="5">
        <v>0</v>
      </c>
      <c r="N66" s="13">
        <v>0</v>
      </c>
      <c r="O66" s="5">
        <v>3</v>
      </c>
      <c r="P66" s="5">
        <v>0</v>
      </c>
      <c r="Q66" s="13">
        <f t="shared" si="8"/>
        <v>100</v>
      </c>
      <c r="R66" s="13">
        <f t="shared" si="9"/>
        <v>0</v>
      </c>
      <c r="S66" s="13">
        <f t="shared" si="10"/>
        <v>0</v>
      </c>
      <c r="T66" s="13">
        <f t="shared" si="11"/>
        <v>0</v>
      </c>
      <c r="U66" s="13">
        <v>0</v>
      </c>
      <c r="V66" s="13">
        <v>0</v>
      </c>
      <c r="W66" s="13">
        <f t="shared" si="12"/>
        <v>100</v>
      </c>
      <c r="X66" s="13">
        <f t="shared" si="13"/>
        <v>100</v>
      </c>
    </row>
    <row r="67" spans="2:24">
      <c r="B67" s="21">
        <v>43658</v>
      </c>
      <c r="C67" s="13">
        <v>6073.9167500000003</v>
      </c>
      <c r="D67" s="13">
        <v>0</v>
      </c>
      <c r="E67" s="13">
        <v>0</v>
      </c>
      <c r="F67" s="13">
        <v>0</v>
      </c>
      <c r="G67" s="13">
        <v>0</v>
      </c>
      <c r="H67" s="5">
        <v>0</v>
      </c>
      <c r="I67" s="5">
        <v>0</v>
      </c>
      <c r="J67" s="5">
        <v>6</v>
      </c>
      <c r="K67" s="5">
        <v>0</v>
      </c>
      <c r="L67" s="5">
        <v>0</v>
      </c>
      <c r="M67" s="5">
        <v>0</v>
      </c>
      <c r="N67" s="13">
        <v>0</v>
      </c>
      <c r="O67" s="5">
        <v>1</v>
      </c>
      <c r="P67" s="5">
        <v>0</v>
      </c>
      <c r="Q67" s="13">
        <f t="shared" si="8"/>
        <v>16.666666666666668</v>
      </c>
      <c r="R67" s="13">
        <f t="shared" si="9"/>
        <v>0</v>
      </c>
      <c r="S67" s="13">
        <f t="shared" si="10"/>
        <v>0</v>
      </c>
      <c r="T67" s="13">
        <f t="shared" si="11"/>
        <v>0</v>
      </c>
      <c r="U67" s="13">
        <v>0</v>
      </c>
      <c r="V67" s="13">
        <v>0</v>
      </c>
      <c r="W67" s="13">
        <f t="shared" si="12"/>
        <v>100</v>
      </c>
      <c r="X67" s="13">
        <f t="shared" si="13"/>
        <v>100</v>
      </c>
    </row>
    <row r="68" spans="2:24">
      <c r="B68" s="20">
        <v>43659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13">
        <v>0</v>
      </c>
      <c r="O68" s="5">
        <v>0</v>
      </c>
      <c r="P68" s="5">
        <v>0</v>
      </c>
      <c r="Q68" s="13">
        <f t="shared" si="8"/>
        <v>0</v>
      </c>
      <c r="R68" s="13">
        <f t="shared" si="9"/>
        <v>0</v>
      </c>
      <c r="S68" s="13">
        <f t="shared" si="10"/>
        <v>0</v>
      </c>
      <c r="T68" s="13">
        <f t="shared" si="11"/>
        <v>0</v>
      </c>
      <c r="U68" s="13">
        <v>0</v>
      </c>
      <c r="V68" s="13">
        <v>0</v>
      </c>
      <c r="W68" s="13">
        <f t="shared" si="12"/>
        <v>100</v>
      </c>
      <c r="X68" s="13">
        <f t="shared" si="13"/>
        <v>100</v>
      </c>
    </row>
    <row r="69" spans="2:24">
      <c r="B69" s="20">
        <v>43660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13">
        <v>0</v>
      </c>
      <c r="O69" s="5">
        <v>0</v>
      </c>
      <c r="P69" s="5">
        <v>0</v>
      </c>
      <c r="Q69" s="13">
        <f t="shared" si="8"/>
        <v>0</v>
      </c>
      <c r="R69" s="13">
        <f t="shared" si="9"/>
        <v>0</v>
      </c>
      <c r="S69" s="13">
        <f t="shared" si="10"/>
        <v>0</v>
      </c>
      <c r="T69" s="13">
        <f t="shared" si="11"/>
        <v>0</v>
      </c>
      <c r="U69" s="13">
        <v>0</v>
      </c>
      <c r="V69" s="13">
        <v>0</v>
      </c>
      <c r="W69" s="13">
        <f t="shared" si="12"/>
        <v>100</v>
      </c>
      <c r="X69" s="13">
        <f t="shared" si="13"/>
        <v>100</v>
      </c>
    </row>
    <row r="70" spans="2:24">
      <c r="B70" s="21">
        <v>43661</v>
      </c>
      <c r="C70" s="13">
        <v>2379</v>
      </c>
      <c r="D70" s="13">
        <v>0</v>
      </c>
      <c r="E70" s="13">
        <v>0</v>
      </c>
      <c r="F70" s="13">
        <v>0</v>
      </c>
      <c r="G70" s="13">
        <v>0</v>
      </c>
      <c r="H70" s="5">
        <v>0</v>
      </c>
      <c r="I70" s="5">
        <v>0</v>
      </c>
      <c r="J70" s="5">
        <v>1</v>
      </c>
      <c r="K70" s="5">
        <v>0</v>
      </c>
      <c r="L70" s="5">
        <v>0</v>
      </c>
      <c r="M70" s="5">
        <v>0</v>
      </c>
      <c r="N70" s="13">
        <v>0</v>
      </c>
      <c r="O70" s="5">
        <v>0</v>
      </c>
      <c r="P70" s="5">
        <v>0</v>
      </c>
      <c r="Q70" s="13">
        <f t="shared" si="8"/>
        <v>0</v>
      </c>
      <c r="R70" s="13">
        <f t="shared" si="9"/>
        <v>0</v>
      </c>
      <c r="S70" s="13">
        <f t="shared" si="10"/>
        <v>0</v>
      </c>
      <c r="T70" s="13">
        <f t="shared" si="11"/>
        <v>0</v>
      </c>
      <c r="U70" s="13">
        <v>0</v>
      </c>
      <c r="V70" s="13">
        <v>0</v>
      </c>
      <c r="W70" s="13">
        <f t="shared" si="12"/>
        <v>100</v>
      </c>
      <c r="X70" s="13">
        <f t="shared" si="13"/>
        <v>100</v>
      </c>
    </row>
    <row r="71" spans="2:24">
      <c r="B71" s="21">
        <v>43662</v>
      </c>
      <c r="C71" s="13">
        <v>914.07500000000005</v>
      </c>
      <c r="D71" s="13">
        <v>0</v>
      </c>
      <c r="E71" s="13">
        <v>0</v>
      </c>
      <c r="F71" s="13">
        <v>0</v>
      </c>
      <c r="G71" s="13">
        <v>0</v>
      </c>
      <c r="H71" s="5">
        <v>0</v>
      </c>
      <c r="I71" s="5">
        <v>0</v>
      </c>
      <c r="J71" s="5">
        <v>9</v>
      </c>
      <c r="K71" s="5">
        <v>0</v>
      </c>
      <c r="L71" s="5">
        <v>0</v>
      </c>
      <c r="M71" s="5">
        <v>0</v>
      </c>
      <c r="N71" s="13">
        <v>0</v>
      </c>
      <c r="O71" s="5">
        <v>2</v>
      </c>
      <c r="P71" s="5">
        <v>0</v>
      </c>
      <c r="Q71" s="13">
        <f t="shared" si="8"/>
        <v>22.222222222222221</v>
      </c>
      <c r="R71" s="13">
        <f t="shared" si="9"/>
        <v>0</v>
      </c>
      <c r="S71" s="13">
        <f t="shared" si="10"/>
        <v>0</v>
      </c>
      <c r="T71" s="13">
        <f t="shared" si="11"/>
        <v>0</v>
      </c>
      <c r="U71" s="13">
        <v>0</v>
      </c>
      <c r="V71" s="13">
        <v>0</v>
      </c>
      <c r="W71" s="13">
        <f t="shared" si="12"/>
        <v>100</v>
      </c>
      <c r="X71" s="13">
        <f t="shared" si="13"/>
        <v>100</v>
      </c>
    </row>
    <row r="72" spans="2:24">
      <c r="B72" s="21">
        <v>43663</v>
      </c>
      <c r="C72" s="13">
        <v>1017.9386666666666</v>
      </c>
      <c r="D72" s="13">
        <v>0</v>
      </c>
      <c r="E72" s="13">
        <v>0</v>
      </c>
      <c r="F72" s="13">
        <v>0</v>
      </c>
      <c r="G72" s="13">
        <v>0</v>
      </c>
      <c r="H72" s="5">
        <v>0</v>
      </c>
      <c r="I72" s="5">
        <v>0</v>
      </c>
      <c r="J72" s="5">
        <v>44</v>
      </c>
      <c r="K72" s="5">
        <v>0</v>
      </c>
      <c r="L72" s="5">
        <v>0</v>
      </c>
      <c r="M72" s="5">
        <v>0</v>
      </c>
      <c r="N72" s="13">
        <v>0</v>
      </c>
      <c r="O72" s="5">
        <v>28</v>
      </c>
      <c r="P72" s="5">
        <v>0</v>
      </c>
      <c r="Q72" s="13">
        <f t="shared" si="8"/>
        <v>63.636363636363633</v>
      </c>
      <c r="R72" s="13">
        <f t="shared" si="9"/>
        <v>0</v>
      </c>
      <c r="S72" s="13">
        <f t="shared" si="10"/>
        <v>0</v>
      </c>
      <c r="T72" s="13">
        <f t="shared" si="11"/>
        <v>0</v>
      </c>
      <c r="U72" s="13">
        <v>0</v>
      </c>
      <c r="V72" s="13">
        <v>0</v>
      </c>
      <c r="W72" s="13">
        <f t="shared" si="12"/>
        <v>100</v>
      </c>
      <c r="X72" s="13">
        <f t="shared" si="13"/>
        <v>100</v>
      </c>
    </row>
    <row r="73" spans="2:24">
      <c r="B73" s="21">
        <v>43664</v>
      </c>
      <c r="C73" s="13">
        <v>118.81499999999998</v>
      </c>
      <c r="D73" s="13">
        <v>0</v>
      </c>
      <c r="E73" s="13">
        <v>0</v>
      </c>
      <c r="F73" s="13">
        <v>0</v>
      </c>
      <c r="G73" s="13">
        <v>0</v>
      </c>
      <c r="H73" s="5">
        <v>0</v>
      </c>
      <c r="I73" s="5">
        <v>0</v>
      </c>
      <c r="J73" s="5">
        <v>432</v>
      </c>
      <c r="K73" s="5">
        <v>0</v>
      </c>
      <c r="L73" s="5">
        <v>0</v>
      </c>
      <c r="M73" s="5">
        <v>0</v>
      </c>
      <c r="N73" s="13">
        <v>0</v>
      </c>
      <c r="O73" s="5">
        <v>301</v>
      </c>
      <c r="P73" s="5">
        <v>0</v>
      </c>
      <c r="Q73" s="13">
        <f t="shared" si="8"/>
        <v>69.675925925925924</v>
      </c>
      <c r="R73" s="13">
        <f t="shared" si="9"/>
        <v>0</v>
      </c>
      <c r="S73" s="13">
        <f t="shared" si="10"/>
        <v>0</v>
      </c>
      <c r="T73" s="13">
        <f t="shared" si="11"/>
        <v>0</v>
      </c>
      <c r="U73" s="13">
        <v>0</v>
      </c>
      <c r="V73" s="13">
        <v>0</v>
      </c>
      <c r="W73" s="13">
        <f t="shared" si="12"/>
        <v>100</v>
      </c>
      <c r="X73" s="13">
        <f t="shared" si="13"/>
        <v>100</v>
      </c>
    </row>
    <row r="74" spans="2:24">
      <c r="B74" s="21">
        <v>43665</v>
      </c>
      <c r="C74" s="13">
        <v>710</v>
      </c>
      <c r="D74" s="13">
        <v>0</v>
      </c>
      <c r="E74" s="13">
        <v>0</v>
      </c>
      <c r="F74" s="13">
        <v>0</v>
      </c>
      <c r="G74" s="13">
        <v>0</v>
      </c>
      <c r="H74" s="5">
        <v>0</v>
      </c>
      <c r="I74" s="5">
        <v>0</v>
      </c>
      <c r="J74" s="5">
        <v>6</v>
      </c>
      <c r="K74" s="5">
        <v>0</v>
      </c>
      <c r="L74" s="5">
        <v>0</v>
      </c>
      <c r="M74" s="5">
        <v>0</v>
      </c>
      <c r="N74" s="13">
        <v>0</v>
      </c>
      <c r="O74" s="5">
        <v>0</v>
      </c>
      <c r="P74" s="5">
        <v>0</v>
      </c>
      <c r="Q74" s="13">
        <f t="shared" si="8"/>
        <v>0</v>
      </c>
      <c r="R74" s="13">
        <f t="shared" si="9"/>
        <v>0</v>
      </c>
      <c r="S74" s="13">
        <f t="shared" si="10"/>
        <v>0</v>
      </c>
      <c r="T74" s="13">
        <f t="shared" si="11"/>
        <v>0</v>
      </c>
      <c r="U74" s="13">
        <v>0</v>
      </c>
      <c r="V74" s="13">
        <v>0</v>
      </c>
      <c r="W74" s="13">
        <f t="shared" si="12"/>
        <v>100</v>
      </c>
      <c r="X74" s="13">
        <f t="shared" si="13"/>
        <v>100</v>
      </c>
    </row>
    <row r="75" spans="2:24">
      <c r="B75" s="20">
        <v>43666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13">
        <v>0</v>
      </c>
      <c r="O75" s="5">
        <v>0</v>
      </c>
      <c r="P75" s="5">
        <v>0</v>
      </c>
      <c r="Q75" s="13">
        <f t="shared" si="8"/>
        <v>0</v>
      </c>
      <c r="R75" s="13">
        <f t="shared" si="9"/>
        <v>0</v>
      </c>
      <c r="S75" s="13">
        <f t="shared" si="10"/>
        <v>0</v>
      </c>
      <c r="T75" s="13">
        <f t="shared" si="11"/>
        <v>0</v>
      </c>
      <c r="U75" s="13">
        <v>0</v>
      </c>
      <c r="V75" s="13">
        <v>0</v>
      </c>
      <c r="W75" s="13">
        <f t="shared" si="12"/>
        <v>100</v>
      </c>
      <c r="X75" s="13">
        <f t="shared" si="13"/>
        <v>100</v>
      </c>
    </row>
    <row r="76" spans="2:24">
      <c r="B76" s="20">
        <v>43667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13">
        <v>0</v>
      </c>
      <c r="O76" s="5">
        <v>0</v>
      </c>
      <c r="P76" s="5">
        <v>0</v>
      </c>
      <c r="Q76" s="13">
        <f t="shared" si="8"/>
        <v>0</v>
      </c>
      <c r="R76" s="13">
        <f t="shared" si="9"/>
        <v>0</v>
      </c>
      <c r="S76" s="13">
        <f t="shared" si="10"/>
        <v>0</v>
      </c>
      <c r="T76" s="13">
        <f t="shared" si="11"/>
        <v>0</v>
      </c>
      <c r="U76" s="13">
        <v>0</v>
      </c>
      <c r="V76" s="13">
        <v>0</v>
      </c>
      <c r="W76" s="13">
        <f t="shared" si="12"/>
        <v>100</v>
      </c>
      <c r="X76" s="13">
        <f t="shared" si="13"/>
        <v>100</v>
      </c>
    </row>
    <row r="77" spans="2:24">
      <c r="B77" s="21">
        <v>43668</v>
      </c>
      <c r="C77" s="13">
        <v>1159.7985000000001</v>
      </c>
      <c r="D77" s="13">
        <v>0</v>
      </c>
      <c r="E77" s="13">
        <v>0</v>
      </c>
      <c r="F77" s="13">
        <v>0</v>
      </c>
      <c r="G77" s="13">
        <v>0</v>
      </c>
      <c r="H77" s="5">
        <v>0</v>
      </c>
      <c r="I77" s="5">
        <v>0</v>
      </c>
      <c r="J77" s="5">
        <v>36</v>
      </c>
      <c r="K77" s="5">
        <v>0</v>
      </c>
      <c r="L77" s="5">
        <v>3</v>
      </c>
      <c r="M77" s="5">
        <v>0</v>
      </c>
      <c r="N77" s="13">
        <v>0</v>
      </c>
      <c r="O77" s="5">
        <v>18</v>
      </c>
      <c r="P77" s="5">
        <v>0</v>
      </c>
      <c r="Q77" s="13">
        <f t="shared" si="8"/>
        <v>50</v>
      </c>
      <c r="R77" s="13">
        <f t="shared" si="9"/>
        <v>8.3333333333333339</v>
      </c>
      <c r="S77" s="13">
        <f t="shared" si="10"/>
        <v>0</v>
      </c>
      <c r="T77" s="13">
        <f t="shared" si="11"/>
        <v>0</v>
      </c>
      <c r="U77" s="13">
        <v>0</v>
      </c>
      <c r="V77" s="13">
        <v>0</v>
      </c>
      <c r="W77" s="13">
        <f t="shared" si="12"/>
        <v>100</v>
      </c>
      <c r="X77" s="13">
        <f t="shared" si="13"/>
        <v>100</v>
      </c>
    </row>
    <row r="78" spans="2:24">
      <c r="B78" s="21">
        <v>43669</v>
      </c>
      <c r="C78" s="13">
        <v>1130.5242499999999</v>
      </c>
      <c r="D78" s="13">
        <v>0</v>
      </c>
      <c r="E78" s="13">
        <v>0</v>
      </c>
      <c r="F78" s="13">
        <v>0</v>
      </c>
      <c r="G78" s="13">
        <v>0</v>
      </c>
      <c r="H78" s="5">
        <v>0</v>
      </c>
      <c r="I78" s="5">
        <v>0</v>
      </c>
      <c r="J78" s="5">
        <v>21</v>
      </c>
      <c r="K78" s="5">
        <v>0</v>
      </c>
      <c r="L78" s="5">
        <v>0</v>
      </c>
      <c r="M78" s="5">
        <v>0</v>
      </c>
      <c r="N78" s="13">
        <v>0</v>
      </c>
      <c r="O78" s="5">
        <v>5</v>
      </c>
      <c r="P78" s="5">
        <v>0</v>
      </c>
      <c r="Q78" s="13">
        <f t="shared" si="8"/>
        <v>23.80952380952381</v>
      </c>
      <c r="R78" s="13">
        <f t="shared" si="9"/>
        <v>0</v>
      </c>
      <c r="S78" s="13">
        <f t="shared" si="10"/>
        <v>0</v>
      </c>
      <c r="T78" s="13">
        <f t="shared" si="11"/>
        <v>0</v>
      </c>
      <c r="U78" s="13">
        <v>0</v>
      </c>
      <c r="V78" s="13">
        <v>0</v>
      </c>
      <c r="W78" s="13">
        <f t="shared" si="12"/>
        <v>100</v>
      </c>
      <c r="X78" s="13">
        <f t="shared" si="13"/>
        <v>100</v>
      </c>
    </row>
    <row r="79" spans="2:24">
      <c r="B79" s="21">
        <v>43670</v>
      </c>
      <c r="C79" s="13">
        <v>646.18357142857155</v>
      </c>
      <c r="D79" s="13">
        <v>0</v>
      </c>
      <c r="E79" s="13">
        <v>0</v>
      </c>
      <c r="F79" s="13">
        <v>0</v>
      </c>
      <c r="G79" s="13">
        <v>0</v>
      </c>
      <c r="H79" s="5">
        <v>0</v>
      </c>
      <c r="I79" s="5">
        <v>0</v>
      </c>
      <c r="J79" s="5">
        <v>495</v>
      </c>
      <c r="K79" s="5">
        <v>0</v>
      </c>
      <c r="L79" s="5">
        <v>0</v>
      </c>
      <c r="M79" s="5">
        <v>0</v>
      </c>
      <c r="N79" s="13">
        <v>0</v>
      </c>
      <c r="O79" s="5">
        <v>458</v>
      </c>
      <c r="P79" s="5">
        <v>0</v>
      </c>
      <c r="Q79" s="13">
        <f t="shared" si="8"/>
        <v>92.525252525252526</v>
      </c>
      <c r="R79" s="13">
        <f t="shared" si="9"/>
        <v>0</v>
      </c>
      <c r="S79" s="13">
        <f t="shared" si="10"/>
        <v>0</v>
      </c>
      <c r="T79" s="13">
        <f t="shared" si="11"/>
        <v>0</v>
      </c>
      <c r="U79" s="13">
        <v>0</v>
      </c>
      <c r="V79" s="13">
        <v>0</v>
      </c>
      <c r="W79" s="13">
        <f t="shared" si="12"/>
        <v>100</v>
      </c>
      <c r="X79" s="13">
        <f t="shared" si="13"/>
        <v>100</v>
      </c>
    </row>
    <row r="80" spans="2:24">
      <c r="B80" s="21">
        <v>43671</v>
      </c>
      <c r="C80" s="13">
        <v>2515</v>
      </c>
      <c r="D80" s="13">
        <v>0</v>
      </c>
      <c r="E80" s="13">
        <v>0</v>
      </c>
      <c r="F80" s="13">
        <v>0</v>
      </c>
      <c r="G80" s="13">
        <v>0</v>
      </c>
      <c r="H80" s="5">
        <v>0</v>
      </c>
      <c r="I80" s="5">
        <v>0</v>
      </c>
      <c r="J80" s="5">
        <v>1</v>
      </c>
      <c r="K80" s="5">
        <v>0</v>
      </c>
      <c r="L80" s="5">
        <v>0</v>
      </c>
      <c r="M80" s="5">
        <v>0</v>
      </c>
      <c r="N80" s="13">
        <v>0</v>
      </c>
      <c r="O80" s="5">
        <v>0</v>
      </c>
      <c r="P80" s="5">
        <v>0</v>
      </c>
      <c r="Q80" s="13">
        <f t="shared" si="8"/>
        <v>0</v>
      </c>
      <c r="R80" s="13">
        <f t="shared" si="9"/>
        <v>0</v>
      </c>
      <c r="S80" s="13">
        <f t="shared" si="10"/>
        <v>0</v>
      </c>
      <c r="T80" s="13">
        <f t="shared" si="11"/>
        <v>0</v>
      </c>
      <c r="U80" s="13">
        <v>0</v>
      </c>
      <c r="V80" s="13">
        <v>0</v>
      </c>
      <c r="W80" s="13">
        <f t="shared" si="12"/>
        <v>100</v>
      </c>
      <c r="X80" s="13">
        <f t="shared" si="13"/>
        <v>100</v>
      </c>
    </row>
    <row r="81" spans="2:24">
      <c r="B81" s="21">
        <v>43672</v>
      </c>
      <c r="C81" s="13">
        <v>701.33299999999997</v>
      </c>
      <c r="D81" s="13">
        <v>0</v>
      </c>
      <c r="E81" s="13">
        <v>0</v>
      </c>
      <c r="F81" s="13">
        <v>0</v>
      </c>
      <c r="G81" s="13">
        <v>0</v>
      </c>
      <c r="H81" s="5">
        <v>35540</v>
      </c>
      <c r="I81" s="5">
        <v>0</v>
      </c>
      <c r="J81" s="5">
        <v>6</v>
      </c>
      <c r="K81" s="5">
        <v>0</v>
      </c>
      <c r="L81" s="5">
        <v>0</v>
      </c>
      <c r="M81" s="5">
        <v>0</v>
      </c>
      <c r="N81" s="13">
        <v>0</v>
      </c>
      <c r="O81" s="5">
        <v>1</v>
      </c>
      <c r="P81" s="5">
        <v>0</v>
      </c>
      <c r="Q81" s="13">
        <f t="shared" si="8"/>
        <v>16.666666666666668</v>
      </c>
      <c r="R81" s="13">
        <f t="shared" si="9"/>
        <v>0</v>
      </c>
      <c r="S81" s="13">
        <f t="shared" si="10"/>
        <v>0</v>
      </c>
      <c r="T81" s="13">
        <f t="shared" si="11"/>
        <v>0</v>
      </c>
      <c r="U81" s="13">
        <v>4.1134258999999999E-2</v>
      </c>
      <c r="V81" s="13">
        <v>0</v>
      </c>
      <c r="W81" s="13">
        <f t="shared" si="12"/>
        <v>99.958865740999997</v>
      </c>
      <c r="X81" s="13">
        <f t="shared" si="13"/>
        <v>100</v>
      </c>
    </row>
    <row r="82" spans="2:24">
      <c r="B82" s="20">
        <v>43673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13">
        <v>0</v>
      </c>
      <c r="O82" s="5">
        <v>0</v>
      </c>
      <c r="P82" s="5">
        <v>0</v>
      </c>
      <c r="Q82" s="13">
        <f t="shared" si="8"/>
        <v>0</v>
      </c>
      <c r="R82" s="13">
        <f t="shared" si="9"/>
        <v>0</v>
      </c>
      <c r="S82" s="13">
        <f t="shared" si="10"/>
        <v>0</v>
      </c>
      <c r="T82" s="13">
        <f t="shared" si="11"/>
        <v>0</v>
      </c>
      <c r="U82" s="13">
        <v>0</v>
      </c>
      <c r="V82" s="13">
        <v>0</v>
      </c>
      <c r="W82" s="13">
        <f t="shared" si="12"/>
        <v>100</v>
      </c>
      <c r="X82" s="13">
        <f t="shared" si="13"/>
        <v>100</v>
      </c>
    </row>
    <row r="83" spans="2:24">
      <c r="B83" s="20">
        <v>43674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13">
        <v>0</v>
      </c>
      <c r="O83" s="5">
        <v>0</v>
      </c>
      <c r="P83" s="5">
        <v>0</v>
      </c>
      <c r="Q83" s="13">
        <f t="shared" si="8"/>
        <v>0</v>
      </c>
      <c r="R83" s="13">
        <f t="shared" si="9"/>
        <v>0</v>
      </c>
      <c r="S83" s="13">
        <f t="shared" si="10"/>
        <v>0</v>
      </c>
      <c r="T83" s="13">
        <f t="shared" si="11"/>
        <v>0</v>
      </c>
      <c r="U83" s="13">
        <v>0</v>
      </c>
      <c r="V83" s="13">
        <v>0</v>
      </c>
      <c r="W83" s="13">
        <f t="shared" si="12"/>
        <v>100</v>
      </c>
      <c r="X83" s="13">
        <f t="shared" si="13"/>
        <v>100</v>
      </c>
    </row>
    <row r="84" spans="2:24">
      <c r="B84" s="21">
        <v>43675</v>
      </c>
      <c r="C84" s="13">
        <v>536.3125</v>
      </c>
      <c r="D84" s="13">
        <v>0</v>
      </c>
      <c r="E84" s="13">
        <v>0</v>
      </c>
      <c r="F84" s="13">
        <v>0</v>
      </c>
      <c r="G84" s="13">
        <v>0</v>
      </c>
      <c r="H84" s="5">
        <v>0</v>
      </c>
      <c r="I84" s="5">
        <v>0</v>
      </c>
      <c r="J84" s="5">
        <v>13</v>
      </c>
      <c r="K84" s="5">
        <v>0</v>
      </c>
      <c r="L84" s="5">
        <v>0</v>
      </c>
      <c r="M84" s="5">
        <v>0</v>
      </c>
      <c r="N84" s="13">
        <v>0</v>
      </c>
      <c r="O84" s="5">
        <v>1</v>
      </c>
      <c r="P84" s="5">
        <v>0</v>
      </c>
      <c r="Q84" s="13">
        <f t="shared" si="8"/>
        <v>7.6923076923076916</v>
      </c>
      <c r="R84" s="13">
        <f t="shared" si="9"/>
        <v>0</v>
      </c>
      <c r="S84" s="13">
        <f t="shared" si="10"/>
        <v>0</v>
      </c>
      <c r="T84" s="13">
        <f t="shared" si="11"/>
        <v>0</v>
      </c>
      <c r="U84" s="13">
        <v>0</v>
      </c>
      <c r="V84" s="13">
        <v>0</v>
      </c>
      <c r="W84" s="13">
        <f t="shared" si="12"/>
        <v>100</v>
      </c>
      <c r="X84" s="13">
        <f t="shared" si="13"/>
        <v>100</v>
      </c>
    </row>
    <row r="85" spans="2:24">
      <c r="B85" s="21">
        <v>43676</v>
      </c>
      <c r="C85" s="13">
        <v>142.29557142857144</v>
      </c>
      <c r="D85" s="13">
        <v>0</v>
      </c>
      <c r="E85" s="13">
        <v>0</v>
      </c>
      <c r="F85" s="13">
        <v>0</v>
      </c>
      <c r="G85" s="13">
        <v>0</v>
      </c>
      <c r="H85" s="5">
        <v>0</v>
      </c>
      <c r="I85" s="5">
        <v>0</v>
      </c>
      <c r="J85" s="5">
        <v>30</v>
      </c>
      <c r="K85" s="5">
        <v>0</v>
      </c>
      <c r="L85" s="5">
        <v>0</v>
      </c>
      <c r="M85" s="5">
        <v>0</v>
      </c>
      <c r="N85" s="13">
        <v>0</v>
      </c>
      <c r="O85" s="5">
        <v>13</v>
      </c>
      <c r="P85" s="5">
        <v>0</v>
      </c>
      <c r="Q85" s="13">
        <f t="shared" si="8"/>
        <v>43.333333333333336</v>
      </c>
      <c r="R85" s="13">
        <f t="shared" si="9"/>
        <v>0</v>
      </c>
      <c r="S85" s="13">
        <f t="shared" si="10"/>
        <v>0</v>
      </c>
      <c r="T85" s="13">
        <f t="shared" si="11"/>
        <v>0</v>
      </c>
      <c r="U85" s="13">
        <v>0</v>
      </c>
      <c r="V85" s="13">
        <v>0</v>
      </c>
      <c r="W85" s="13">
        <f t="shared" si="12"/>
        <v>100</v>
      </c>
      <c r="X85" s="13">
        <f t="shared" si="13"/>
        <v>100</v>
      </c>
    </row>
    <row r="86" spans="2:24">
      <c r="B86" s="21">
        <v>43677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13">
        <v>0</v>
      </c>
      <c r="O86" s="5">
        <v>0</v>
      </c>
      <c r="P86" s="5">
        <v>0</v>
      </c>
      <c r="Q86" s="13">
        <f t="shared" ref="Q86" si="14">IF(O86=0,0,O86/J86%)</f>
        <v>0</v>
      </c>
      <c r="R86" s="13">
        <f t="shared" ref="R86" si="15">IF(L86=0,0,L86/J86%)</f>
        <v>0</v>
      </c>
      <c r="S86" s="13">
        <f t="shared" ref="S86" si="16">IF(P86=0,0,P86/K86%)</f>
        <v>0</v>
      </c>
      <c r="T86" s="13">
        <f t="shared" ref="T86" si="17">IF(N86=0,0,N86/K86%)</f>
        <v>0</v>
      </c>
      <c r="U86" s="13">
        <v>0</v>
      </c>
      <c r="V86" s="13">
        <v>0</v>
      </c>
      <c r="W86" s="13">
        <f t="shared" ref="W86" si="18">100-U86</f>
        <v>100</v>
      </c>
      <c r="X86" s="13">
        <f t="shared" ref="X86" si="19">100-V86</f>
        <v>100</v>
      </c>
    </row>
    <row r="87" spans="2:24">
      <c r="B87" s="15" t="s">
        <v>2</v>
      </c>
      <c r="C87" s="16">
        <v>68987.263999999981</v>
      </c>
      <c r="D87" s="16">
        <v>0</v>
      </c>
      <c r="E87" s="16">
        <v>0</v>
      </c>
      <c r="F87" s="16">
        <v>0</v>
      </c>
      <c r="G87" s="16">
        <v>0</v>
      </c>
      <c r="H87" s="16">
        <v>35540</v>
      </c>
      <c r="I87" s="16">
        <v>0</v>
      </c>
      <c r="J87" s="16">
        <v>1149</v>
      </c>
      <c r="K87" s="16">
        <v>0</v>
      </c>
      <c r="L87" s="16">
        <v>3</v>
      </c>
      <c r="M87" s="16">
        <v>0</v>
      </c>
      <c r="N87" s="16">
        <v>0</v>
      </c>
      <c r="O87" s="16">
        <v>834</v>
      </c>
      <c r="P87" s="16">
        <v>0</v>
      </c>
      <c r="Q87" s="17" t="s">
        <v>34</v>
      </c>
      <c r="R87" s="17" t="s">
        <v>34</v>
      </c>
      <c r="S87" s="17" t="s">
        <v>34</v>
      </c>
      <c r="T87" s="17" t="s">
        <v>34</v>
      </c>
      <c r="U87" s="17" t="s">
        <v>34</v>
      </c>
      <c r="V87" s="17" t="s">
        <v>34</v>
      </c>
      <c r="W87" s="17" t="s">
        <v>34</v>
      </c>
      <c r="X87" s="17" t="s">
        <v>34</v>
      </c>
    </row>
    <row r="88" spans="2:24" ht="25.5">
      <c r="B88" s="19" t="s">
        <v>3</v>
      </c>
      <c r="C88" s="18">
        <v>1190.0015426065161</v>
      </c>
      <c r="D88" s="18">
        <v>0</v>
      </c>
      <c r="E88" s="18">
        <v>0</v>
      </c>
      <c r="F88" s="18">
        <v>0</v>
      </c>
      <c r="G88" s="18">
        <v>0</v>
      </c>
      <c r="H88" s="17">
        <v>1146.45</v>
      </c>
      <c r="I88" s="17">
        <v>0</v>
      </c>
      <c r="J88" s="18">
        <v>37.064516129032256</v>
      </c>
      <c r="K88" s="18">
        <v>0</v>
      </c>
      <c r="L88" s="18">
        <v>9.6774193548387094E-2</v>
      </c>
      <c r="M88" s="18">
        <v>0</v>
      </c>
      <c r="N88" s="18">
        <v>0</v>
      </c>
      <c r="O88" s="18">
        <v>26.903225806451612</v>
      </c>
      <c r="P88" s="18">
        <v>0</v>
      </c>
      <c r="Q88" s="18">
        <f>AVERAGE(Q56:Q86)</f>
        <v>18.426718144460082</v>
      </c>
      <c r="R88" s="18">
        <f>AVERAGE(R56:R86)</f>
        <v>0.26881720430107531</v>
      </c>
      <c r="S88" s="18">
        <f>AVERAGE(S56:S86)</f>
        <v>0</v>
      </c>
      <c r="T88" s="18">
        <f t="shared" ref="T88:X88" si="20">AVERAGE(T56:T86)</f>
        <v>0</v>
      </c>
      <c r="U88" s="18">
        <f t="shared" si="20"/>
        <v>1.3269115806451614E-3</v>
      </c>
      <c r="V88" s="18">
        <f t="shared" si="20"/>
        <v>0</v>
      </c>
      <c r="W88" s="18">
        <f t="shared" si="20"/>
        <v>99.998673088419352</v>
      </c>
      <c r="X88" s="18">
        <f t="shared" si="20"/>
        <v>100</v>
      </c>
    </row>
    <row r="91" spans="2:24" ht="25.5" customHeight="1">
      <c r="B91" s="29">
        <v>43647</v>
      </c>
      <c r="C91" s="31" t="s">
        <v>41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3"/>
    </row>
    <row r="92" spans="2:24" ht="156">
      <c r="B92" s="19"/>
      <c r="C92" s="12"/>
      <c r="D92" s="10" t="s">
        <v>38</v>
      </c>
      <c r="E92" s="10" t="s">
        <v>39</v>
      </c>
      <c r="F92" s="10" t="s">
        <v>40</v>
      </c>
      <c r="G92" s="10" t="s">
        <v>14</v>
      </c>
      <c r="H92" s="10" t="s">
        <v>15</v>
      </c>
      <c r="I92" s="10" t="s">
        <v>16</v>
      </c>
      <c r="J92" s="10" t="s">
        <v>19</v>
      </c>
      <c r="K92" s="10" t="s">
        <v>20</v>
      </c>
      <c r="L92" s="10" t="s">
        <v>21</v>
      </c>
      <c r="M92" s="23" t="s">
        <v>23</v>
      </c>
      <c r="N92" s="10" t="s">
        <v>24</v>
      </c>
    </row>
    <row r="93" spans="2:24">
      <c r="B93" s="19"/>
      <c r="C93" s="12" t="s">
        <v>25</v>
      </c>
      <c r="D93" s="12" t="s">
        <v>25</v>
      </c>
      <c r="E93" s="12" t="s">
        <v>25</v>
      </c>
      <c r="F93" s="12" t="s">
        <v>25</v>
      </c>
      <c r="G93" s="12" t="s">
        <v>26</v>
      </c>
      <c r="H93" s="12" t="s">
        <v>27</v>
      </c>
      <c r="I93" s="12" t="s">
        <v>28</v>
      </c>
      <c r="J93" s="12" t="s">
        <v>28</v>
      </c>
      <c r="K93" s="12" t="s">
        <v>30</v>
      </c>
      <c r="L93" s="12" t="s">
        <v>31</v>
      </c>
      <c r="M93" s="24" t="s">
        <v>32</v>
      </c>
      <c r="N93" s="12" t="s">
        <v>33</v>
      </c>
    </row>
    <row r="94" spans="2:24">
      <c r="B94" s="19" t="s">
        <v>2</v>
      </c>
      <c r="C94" s="16">
        <f>SUM(C87:D87)</f>
        <v>68987.263999999981</v>
      </c>
      <c r="D94" s="16">
        <f>D87</f>
        <v>0</v>
      </c>
      <c r="E94" s="16">
        <f t="shared" ref="E94:F94" si="21">E87</f>
        <v>0</v>
      </c>
      <c r="F94" s="16">
        <f t="shared" si="21"/>
        <v>0</v>
      </c>
      <c r="G94" s="16">
        <f>SUM(H87:I87)</f>
        <v>35540</v>
      </c>
      <c r="H94" s="16">
        <f>SUM(J87:K87)</f>
        <v>1149</v>
      </c>
      <c r="I94" s="16">
        <f>SUM(L87:M87)</f>
        <v>3</v>
      </c>
      <c r="J94" s="16">
        <f>SUM(O87:P87)</f>
        <v>834</v>
      </c>
      <c r="K94" s="17" t="s">
        <v>34</v>
      </c>
      <c r="L94" s="17" t="s">
        <v>34</v>
      </c>
      <c r="M94" s="25" t="s">
        <v>34</v>
      </c>
      <c r="N94" s="17" t="s">
        <v>34</v>
      </c>
    </row>
    <row r="95" spans="2:24" ht="25.5">
      <c r="B95" s="19" t="s">
        <v>3</v>
      </c>
      <c r="C95" s="22">
        <f>AVERAGE(C88:D88)</f>
        <v>595.00077130325803</v>
      </c>
      <c r="D95" s="22">
        <f>D88</f>
        <v>0</v>
      </c>
      <c r="E95" s="22">
        <f t="shared" ref="E95:F95" si="22">E88</f>
        <v>0</v>
      </c>
      <c r="F95" s="22">
        <f t="shared" si="22"/>
        <v>0</v>
      </c>
      <c r="G95" s="22">
        <f>AVERAGE(H88:I88)</f>
        <v>573.22500000000002</v>
      </c>
      <c r="H95" s="22">
        <f>AVERAGE(J88:K88)</f>
        <v>18.532258064516128</v>
      </c>
      <c r="I95" s="22">
        <f>AVERAGE(L88:M88)</f>
        <v>4.8387096774193547E-2</v>
      </c>
      <c r="J95" s="22">
        <f>AVERAGE(O88:P88)</f>
        <v>13.451612903225806</v>
      </c>
      <c r="K95" s="22">
        <f>AVERAGE(Q88,S88)</f>
        <v>9.2133590722300411</v>
      </c>
      <c r="L95" s="22">
        <f>AVERAGE(R88,T88)</f>
        <v>0.13440860215053765</v>
      </c>
      <c r="M95" s="26">
        <f>AVERAGE(U88:V88)</f>
        <v>6.6345579032258068E-4</v>
      </c>
      <c r="N95" s="22">
        <f>AVERAGE(W88:X88)</f>
        <v>99.999336544209683</v>
      </c>
    </row>
    <row r="98" spans="2:24" hidden="1">
      <c r="B98" s="1" t="s">
        <v>35</v>
      </c>
      <c r="C98" s="11">
        <v>1</v>
      </c>
      <c r="D98" s="11">
        <v>2</v>
      </c>
      <c r="E98" s="11">
        <v>3</v>
      </c>
      <c r="F98" s="11">
        <v>4</v>
      </c>
      <c r="G98" s="11">
        <v>5</v>
      </c>
      <c r="H98" s="11">
        <v>6</v>
      </c>
      <c r="I98" s="11">
        <v>7</v>
      </c>
      <c r="J98" s="11">
        <v>8</v>
      </c>
      <c r="K98" s="11">
        <v>9</v>
      </c>
      <c r="L98" s="11">
        <v>10</v>
      </c>
      <c r="M98" s="11">
        <v>11</v>
      </c>
      <c r="N98" s="11">
        <v>12</v>
      </c>
      <c r="O98" s="11">
        <v>13</v>
      </c>
      <c r="P98" s="11">
        <v>14</v>
      </c>
      <c r="Q98" s="11">
        <v>15</v>
      </c>
      <c r="R98" s="11">
        <v>16</v>
      </c>
      <c r="S98" s="11">
        <v>17</v>
      </c>
      <c r="T98" s="11">
        <v>18</v>
      </c>
      <c r="U98" s="11">
        <v>19</v>
      </c>
      <c r="V98" s="11">
        <v>20</v>
      </c>
      <c r="W98" s="11">
        <v>21</v>
      </c>
      <c r="X98" s="11">
        <v>22</v>
      </c>
    </row>
    <row r="99" spans="2:24" ht="63.75">
      <c r="B99" s="6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>
      <c r="B100" s="7" t="s">
        <v>13</v>
      </c>
      <c r="C100" s="9"/>
      <c r="D100" s="10"/>
      <c r="E100" s="10" t="s">
        <v>38</v>
      </c>
      <c r="F100" s="10" t="s">
        <v>39</v>
      </c>
      <c r="G100" s="10" t="s">
        <v>40</v>
      </c>
      <c r="H100" s="10" t="s">
        <v>14</v>
      </c>
      <c r="I100" s="10" t="s">
        <v>14</v>
      </c>
      <c r="J100" s="10" t="s">
        <v>15</v>
      </c>
      <c r="K100" s="10" t="s">
        <v>15</v>
      </c>
      <c r="L100" s="10" t="s">
        <v>16</v>
      </c>
      <c r="M100" s="10" t="s">
        <v>17</v>
      </c>
      <c r="N100" s="10" t="s">
        <v>18</v>
      </c>
      <c r="O100" s="10" t="s">
        <v>19</v>
      </c>
      <c r="P100" s="10" t="s">
        <v>19</v>
      </c>
      <c r="Q100" s="10" t="s">
        <v>20</v>
      </c>
      <c r="R100" s="10" t="s">
        <v>21</v>
      </c>
      <c r="S100" s="10" t="s">
        <v>22</v>
      </c>
      <c r="T100" s="10" t="s">
        <v>21</v>
      </c>
      <c r="U100" s="10" t="s">
        <v>23</v>
      </c>
      <c r="V100" s="10" t="s">
        <v>23</v>
      </c>
      <c r="W100" s="10" t="s">
        <v>24</v>
      </c>
      <c r="X100" s="10" t="s">
        <v>24</v>
      </c>
    </row>
    <row r="101" spans="2:24">
      <c r="B101" s="3" t="s">
        <v>1</v>
      </c>
      <c r="C101" s="12" t="s">
        <v>25</v>
      </c>
      <c r="D101" s="12" t="s">
        <v>25</v>
      </c>
      <c r="E101" s="12" t="s">
        <v>25</v>
      </c>
      <c r="F101" s="12" t="s">
        <v>25</v>
      </c>
      <c r="G101" s="12" t="s">
        <v>25</v>
      </c>
      <c r="H101" s="12" t="s">
        <v>26</v>
      </c>
      <c r="I101" s="12" t="s">
        <v>26</v>
      </c>
      <c r="J101" s="12" t="s">
        <v>27</v>
      </c>
      <c r="K101" s="12" t="s">
        <v>27</v>
      </c>
      <c r="L101" s="12" t="s">
        <v>28</v>
      </c>
      <c r="M101" s="12" t="s">
        <v>28</v>
      </c>
      <c r="N101" s="12" t="s">
        <v>29</v>
      </c>
      <c r="O101" s="12" t="s">
        <v>28</v>
      </c>
      <c r="P101" s="12" t="s">
        <v>28</v>
      </c>
      <c r="Q101" s="12" t="s">
        <v>30</v>
      </c>
      <c r="R101" s="12" t="s">
        <v>31</v>
      </c>
      <c r="S101" s="12" t="s">
        <v>30</v>
      </c>
      <c r="T101" s="12" t="s">
        <v>31</v>
      </c>
      <c r="U101" s="12" t="s">
        <v>32</v>
      </c>
      <c r="V101" s="12" t="s">
        <v>32</v>
      </c>
      <c r="W101" s="12" t="s">
        <v>33</v>
      </c>
      <c r="X101" s="12" t="s">
        <v>33</v>
      </c>
    </row>
    <row r="102" spans="2:24">
      <c r="B102" s="21">
        <v>43678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13">
        <v>0</v>
      </c>
      <c r="O102" s="5">
        <v>0</v>
      </c>
      <c r="P102" s="5">
        <v>0</v>
      </c>
      <c r="Q102" s="13">
        <f>IF(O102=0,0,O102/J102%)</f>
        <v>0</v>
      </c>
      <c r="R102" s="13">
        <f>IF(L102=0,0,L102/J102%)</f>
        <v>0</v>
      </c>
      <c r="S102" s="13">
        <f>IF(P102=0,0,P102/K102%)</f>
        <v>0</v>
      </c>
      <c r="T102" s="13">
        <f>IF(N102=0,0,N102/K102%)</f>
        <v>0</v>
      </c>
      <c r="U102" s="13">
        <v>0</v>
      </c>
      <c r="V102" s="13">
        <v>0</v>
      </c>
      <c r="W102" s="13">
        <f>100-U102</f>
        <v>100</v>
      </c>
      <c r="X102" s="13">
        <f>100-V102</f>
        <v>100</v>
      </c>
    </row>
    <row r="103" spans="2:24">
      <c r="B103" s="21">
        <v>43679</v>
      </c>
      <c r="C103" s="13">
        <v>932.33333333333337</v>
      </c>
      <c r="D103" s="13">
        <v>0</v>
      </c>
      <c r="E103" s="13">
        <v>0</v>
      </c>
      <c r="F103" s="13">
        <v>0</v>
      </c>
      <c r="G103" s="13">
        <v>0</v>
      </c>
      <c r="H103" s="5">
        <v>0</v>
      </c>
      <c r="I103" s="5">
        <v>0</v>
      </c>
      <c r="J103" s="5">
        <v>3</v>
      </c>
      <c r="K103" s="5">
        <v>0</v>
      </c>
      <c r="L103" s="5">
        <v>0</v>
      </c>
      <c r="M103" s="5">
        <v>0</v>
      </c>
      <c r="N103" s="13">
        <v>0</v>
      </c>
      <c r="O103" s="5">
        <v>101</v>
      </c>
      <c r="P103" s="5">
        <v>0</v>
      </c>
      <c r="Q103" s="13">
        <f t="shared" ref="Q103:Q132" si="23">IF(O103=0,0,O103/J103%)</f>
        <v>3366.666666666667</v>
      </c>
      <c r="R103" s="13">
        <f t="shared" ref="R103:R132" si="24">IF(L103=0,0,L103/J103%)</f>
        <v>0</v>
      </c>
      <c r="S103" s="13">
        <f t="shared" ref="S103:S132" si="25">IF(P103=0,0,P103/K103%)</f>
        <v>0</v>
      </c>
      <c r="T103" s="13">
        <f t="shared" ref="T103:T132" si="26">IF(N103=0,0,N103/K103%)</f>
        <v>0</v>
      </c>
      <c r="U103" s="13">
        <v>0</v>
      </c>
      <c r="V103" s="13">
        <v>0</v>
      </c>
      <c r="W103" s="13">
        <f t="shared" ref="W103:W131" si="27">100-U103</f>
        <v>100</v>
      </c>
      <c r="X103" s="13">
        <f t="shared" ref="X103:X131" si="28">100-V103</f>
        <v>100</v>
      </c>
    </row>
    <row r="104" spans="2:24">
      <c r="B104" s="20">
        <v>43680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13">
        <v>0</v>
      </c>
      <c r="O104" s="5">
        <v>0</v>
      </c>
      <c r="P104" s="5">
        <v>0</v>
      </c>
      <c r="Q104" s="13">
        <f t="shared" si="23"/>
        <v>0</v>
      </c>
      <c r="R104" s="13">
        <f t="shared" si="24"/>
        <v>0</v>
      </c>
      <c r="S104" s="13">
        <f t="shared" si="25"/>
        <v>0</v>
      </c>
      <c r="T104" s="13">
        <f t="shared" si="26"/>
        <v>0</v>
      </c>
      <c r="U104" s="13">
        <v>0</v>
      </c>
      <c r="V104" s="13">
        <v>0</v>
      </c>
      <c r="W104" s="13">
        <f t="shared" si="27"/>
        <v>100</v>
      </c>
      <c r="X104" s="13">
        <f t="shared" si="28"/>
        <v>100</v>
      </c>
    </row>
    <row r="105" spans="2:24">
      <c r="B105" s="20">
        <v>43681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13">
        <v>0</v>
      </c>
      <c r="O105" s="5">
        <v>0</v>
      </c>
      <c r="P105" s="5">
        <v>0</v>
      </c>
      <c r="Q105" s="13">
        <f t="shared" si="23"/>
        <v>0</v>
      </c>
      <c r="R105" s="13">
        <f t="shared" si="24"/>
        <v>0</v>
      </c>
      <c r="S105" s="13">
        <f t="shared" si="25"/>
        <v>0</v>
      </c>
      <c r="T105" s="13">
        <f t="shared" si="26"/>
        <v>0</v>
      </c>
      <c r="U105" s="13">
        <v>0</v>
      </c>
      <c r="V105" s="13">
        <v>0</v>
      </c>
      <c r="W105" s="13">
        <f t="shared" si="27"/>
        <v>100</v>
      </c>
      <c r="X105" s="13">
        <f t="shared" si="28"/>
        <v>100</v>
      </c>
    </row>
    <row r="106" spans="2:24">
      <c r="B106" s="21">
        <v>43682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13">
        <v>0</v>
      </c>
      <c r="O106" s="5">
        <v>0</v>
      </c>
      <c r="P106" s="5">
        <v>0</v>
      </c>
      <c r="Q106" s="13">
        <f t="shared" si="23"/>
        <v>0</v>
      </c>
      <c r="R106" s="13">
        <f t="shared" si="24"/>
        <v>0</v>
      </c>
      <c r="S106" s="13">
        <f t="shared" si="25"/>
        <v>0</v>
      </c>
      <c r="T106" s="13">
        <f t="shared" si="26"/>
        <v>0</v>
      </c>
      <c r="U106" s="13">
        <v>0</v>
      </c>
      <c r="V106" s="13">
        <v>0</v>
      </c>
      <c r="W106" s="13">
        <f t="shared" si="27"/>
        <v>100</v>
      </c>
      <c r="X106" s="13">
        <f t="shared" si="28"/>
        <v>100</v>
      </c>
    </row>
    <row r="107" spans="2:24">
      <c r="B107" s="21">
        <v>43683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13">
        <v>0</v>
      </c>
      <c r="O107" s="5">
        <v>0</v>
      </c>
      <c r="P107" s="5">
        <v>0</v>
      </c>
      <c r="Q107" s="13">
        <f t="shared" si="23"/>
        <v>0</v>
      </c>
      <c r="R107" s="13">
        <f t="shared" si="24"/>
        <v>0</v>
      </c>
      <c r="S107" s="13">
        <f t="shared" si="25"/>
        <v>0</v>
      </c>
      <c r="T107" s="13">
        <f t="shared" si="26"/>
        <v>0</v>
      </c>
      <c r="U107" s="13">
        <v>0</v>
      </c>
      <c r="V107" s="13">
        <v>0</v>
      </c>
      <c r="W107" s="13">
        <f t="shared" si="27"/>
        <v>100</v>
      </c>
      <c r="X107" s="13">
        <f t="shared" si="28"/>
        <v>100</v>
      </c>
    </row>
    <row r="108" spans="2:24">
      <c r="B108" s="21">
        <v>43684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13">
        <v>0</v>
      </c>
      <c r="O108" s="5">
        <v>0</v>
      </c>
      <c r="P108" s="5">
        <v>0</v>
      </c>
      <c r="Q108" s="13">
        <f t="shared" si="23"/>
        <v>0</v>
      </c>
      <c r="R108" s="13">
        <f t="shared" si="24"/>
        <v>0</v>
      </c>
      <c r="S108" s="13">
        <f t="shared" si="25"/>
        <v>0</v>
      </c>
      <c r="T108" s="13">
        <f t="shared" si="26"/>
        <v>0</v>
      </c>
      <c r="U108" s="13">
        <v>0</v>
      </c>
      <c r="V108" s="13">
        <v>0</v>
      </c>
      <c r="W108" s="13">
        <f t="shared" si="27"/>
        <v>100</v>
      </c>
      <c r="X108" s="13">
        <f t="shared" si="28"/>
        <v>100</v>
      </c>
    </row>
    <row r="109" spans="2:24">
      <c r="B109" s="21">
        <v>43685</v>
      </c>
      <c r="C109" s="13">
        <v>0</v>
      </c>
      <c r="D109" s="13">
        <v>0</v>
      </c>
      <c r="E109" s="13">
        <v>0</v>
      </c>
      <c r="F109" s="13">
        <v>0</v>
      </c>
      <c r="G109" s="13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13">
        <v>0</v>
      </c>
      <c r="O109" s="5">
        <v>0</v>
      </c>
      <c r="P109" s="5">
        <v>0</v>
      </c>
      <c r="Q109" s="13">
        <f t="shared" si="23"/>
        <v>0</v>
      </c>
      <c r="R109" s="13">
        <f t="shared" si="24"/>
        <v>0</v>
      </c>
      <c r="S109" s="13">
        <f t="shared" si="25"/>
        <v>0</v>
      </c>
      <c r="T109" s="13">
        <f t="shared" si="26"/>
        <v>0</v>
      </c>
      <c r="U109" s="13">
        <v>0</v>
      </c>
      <c r="V109" s="13">
        <v>0</v>
      </c>
      <c r="W109" s="13">
        <f t="shared" si="27"/>
        <v>100</v>
      </c>
      <c r="X109" s="13">
        <f t="shared" si="28"/>
        <v>100</v>
      </c>
    </row>
    <row r="110" spans="2:24">
      <c r="B110" s="21">
        <v>43686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13">
        <v>0</v>
      </c>
      <c r="O110" s="5">
        <v>0</v>
      </c>
      <c r="P110" s="5">
        <v>0</v>
      </c>
      <c r="Q110" s="13">
        <f t="shared" si="23"/>
        <v>0</v>
      </c>
      <c r="R110" s="13">
        <f t="shared" si="24"/>
        <v>0</v>
      </c>
      <c r="S110" s="13">
        <f t="shared" si="25"/>
        <v>0</v>
      </c>
      <c r="T110" s="13">
        <f t="shared" si="26"/>
        <v>0</v>
      </c>
      <c r="U110" s="13">
        <v>0</v>
      </c>
      <c r="V110" s="13">
        <v>0</v>
      </c>
      <c r="W110" s="13">
        <f t="shared" si="27"/>
        <v>100</v>
      </c>
      <c r="X110" s="13">
        <f t="shared" si="28"/>
        <v>100</v>
      </c>
    </row>
    <row r="111" spans="2:24">
      <c r="B111" s="20">
        <v>43687</v>
      </c>
      <c r="C111" s="13">
        <v>0</v>
      </c>
      <c r="D111" s="13">
        <v>0</v>
      </c>
      <c r="E111" s="13">
        <v>0</v>
      </c>
      <c r="F111" s="13">
        <v>0</v>
      </c>
      <c r="G111" s="13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13">
        <v>0</v>
      </c>
      <c r="O111" s="5">
        <v>0</v>
      </c>
      <c r="P111" s="5">
        <v>0</v>
      </c>
      <c r="Q111" s="13">
        <f t="shared" si="23"/>
        <v>0</v>
      </c>
      <c r="R111" s="13">
        <f t="shared" si="24"/>
        <v>0</v>
      </c>
      <c r="S111" s="13">
        <f t="shared" si="25"/>
        <v>0</v>
      </c>
      <c r="T111" s="13">
        <f t="shared" si="26"/>
        <v>0</v>
      </c>
      <c r="U111" s="13">
        <v>0</v>
      </c>
      <c r="V111" s="13">
        <v>0</v>
      </c>
      <c r="W111" s="13">
        <f t="shared" si="27"/>
        <v>100</v>
      </c>
      <c r="X111" s="13">
        <f t="shared" si="28"/>
        <v>100</v>
      </c>
    </row>
    <row r="112" spans="2:24">
      <c r="B112" s="20">
        <v>43688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13">
        <v>0</v>
      </c>
      <c r="O112" s="5">
        <v>0</v>
      </c>
      <c r="P112" s="5">
        <v>0</v>
      </c>
      <c r="Q112" s="13">
        <f t="shared" si="23"/>
        <v>0</v>
      </c>
      <c r="R112" s="13">
        <f t="shared" si="24"/>
        <v>0</v>
      </c>
      <c r="S112" s="13">
        <f t="shared" si="25"/>
        <v>0</v>
      </c>
      <c r="T112" s="13">
        <f t="shared" si="26"/>
        <v>0</v>
      </c>
      <c r="U112" s="13">
        <v>0</v>
      </c>
      <c r="V112" s="13">
        <v>0</v>
      </c>
      <c r="W112" s="13">
        <f t="shared" si="27"/>
        <v>100</v>
      </c>
      <c r="X112" s="13">
        <f t="shared" si="28"/>
        <v>100</v>
      </c>
    </row>
    <row r="113" spans="2:24">
      <c r="B113" s="21">
        <v>43689</v>
      </c>
      <c r="C113" s="13">
        <v>737.88900000000001</v>
      </c>
      <c r="D113" s="13">
        <v>0</v>
      </c>
      <c r="E113" s="13">
        <v>0</v>
      </c>
      <c r="F113" s="13">
        <v>0</v>
      </c>
      <c r="G113" s="13">
        <v>0</v>
      </c>
      <c r="H113" s="5">
        <v>0</v>
      </c>
      <c r="I113" s="5">
        <v>0</v>
      </c>
      <c r="J113" s="5">
        <v>7</v>
      </c>
      <c r="K113" s="5">
        <v>0</v>
      </c>
      <c r="L113" s="5">
        <v>0</v>
      </c>
      <c r="M113" s="5">
        <v>0</v>
      </c>
      <c r="N113" s="13">
        <v>0</v>
      </c>
      <c r="O113" s="5">
        <v>34.33</v>
      </c>
      <c r="P113" s="5">
        <v>0</v>
      </c>
      <c r="Q113" s="13">
        <f t="shared" si="23"/>
        <v>490.42857142857133</v>
      </c>
      <c r="R113" s="13">
        <f t="shared" si="24"/>
        <v>0</v>
      </c>
      <c r="S113" s="13">
        <f t="shared" si="25"/>
        <v>0</v>
      </c>
      <c r="T113" s="13">
        <f t="shared" si="26"/>
        <v>0</v>
      </c>
      <c r="U113" s="13">
        <v>0</v>
      </c>
      <c r="V113" s="13">
        <v>0</v>
      </c>
      <c r="W113" s="13">
        <f t="shared" si="27"/>
        <v>100</v>
      </c>
      <c r="X113" s="13">
        <f t="shared" si="28"/>
        <v>100</v>
      </c>
    </row>
    <row r="114" spans="2:24">
      <c r="B114" s="21">
        <v>43690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13">
        <v>0</v>
      </c>
      <c r="O114" s="5">
        <v>0</v>
      </c>
      <c r="P114" s="5">
        <v>0</v>
      </c>
      <c r="Q114" s="13">
        <f t="shared" si="23"/>
        <v>0</v>
      </c>
      <c r="R114" s="13">
        <f t="shared" si="24"/>
        <v>0</v>
      </c>
      <c r="S114" s="13">
        <f t="shared" si="25"/>
        <v>0</v>
      </c>
      <c r="T114" s="13">
        <f t="shared" si="26"/>
        <v>0</v>
      </c>
      <c r="U114" s="13">
        <v>0</v>
      </c>
      <c r="V114" s="13">
        <v>0</v>
      </c>
      <c r="W114" s="13">
        <f t="shared" si="27"/>
        <v>100</v>
      </c>
      <c r="X114" s="13">
        <f t="shared" si="28"/>
        <v>100</v>
      </c>
    </row>
    <row r="115" spans="2:24">
      <c r="B115" s="21">
        <v>43691</v>
      </c>
      <c r="C115" s="13">
        <v>1712.5</v>
      </c>
      <c r="D115" s="13">
        <v>2997</v>
      </c>
      <c r="E115" s="13">
        <v>0</v>
      </c>
      <c r="F115" s="13">
        <v>2997</v>
      </c>
      <c r="G115" s="13">
        <v>0</v>
      </c>
      <c r="H115" s="5">
        <v>0</v>
      </c>
      <c r="I115" s="5">
        <v>0</v>
      </c>
      <c r="J115" s="5">
        <v>2</v>
      </c>
      <c r="K115" s="5">
        <v>1</v>
      </c>
      <c r="L115" s="5">
        <v>0</v>
      </c>
      <c r="M115" s="5">
        <v>0</v>
      </c>
      <c r="N115" s="13">
        <v>0</v>
      </c>
      <c r="O115" s="5">
        <v>51</v>
      </c>
      <c r="P115" s="5">
        <v>0</v>
      </c>
      <c r="Q115" s="13">
        <f t="shared" si="23"/>
        <v>2550</v>
      </c>
      <c r="R115" s="13">
        <f t="shared" si="24"/>
        <v>0</v>
      </c>
      <c r="S115" s="13">
        <f t="shared" si="25"/>
        <v>0</v>
      </c>
      <c r="T115" s="13">
        <f t="shared" si="26"/>
        <v>0</v>
      </c>
      <c r="U115" s="13">
        <v>0.16894213</v>
      </c>
      <c r="V115" s="13">
        <v>0</v>
      </c>
      <c r="W115" s="13">
        <f t="shared" si="27"/>
        <v>99.831057869999995</v>
      </c>
      <c r="X115" s="13">
        <f t="shared" si="28"/>
        <v>100</v>
      </c>
    </row>
    <row r="116" spans="2:24">
      <c r="B116" s="21">
        <v>43692</v>
      </c>
      <c r="C116" s="13">
        <v>1257.25</v>
      </c>
      <c r="D116" s="13">
        <v>0</v>
      </c>
      <c r="E116" s="13">
        <v>0</v>
      </c>
      <c r="F116" s="13">
        <v>0</v>
      </c>
      <c r="G116" s="13">
        <v>0</v>
      </c>
      <c r="H116" s="5">
        <v>0</v>
      </c>
      <c r="I116" s="5">
        <v>0</v>
      </c>
      <c r="J116" s="5">
        <v>4</v>
      </c>
      <c r="K116" s="5">
        <v>0</v>
      </c>
      <c r="L116" s="5">
        <v>0</v>
      </c>
      <c r="M116" s="5">
        <v>0</v>
      </c>
      <c r="N116" s="13">
        <v>0</v>
      </c>
      <c r="O116" s="5">
        <v>0</v>
      </c>
      <c r="P116" s="5">
        <v>0</v>
      </c>
      <c r="Q116" s="13">
        <f t="shared" si="23"/>
        <v>0</v>
      </c>
      <c r="R116" s="13">
        <f t="shared" si="24"/>
        <v>0</v>
      </c>
      <c r="S116" s="13">
        <f t="shared" si="25"/>
        <v>0</v>
      </c>
      <c r="T116" s="13">
        <f t="shared" si="26"/>
        <v>0</v>
      </c>
      <c r="U116" s="13">
        <v>0</v>
      </c>
      <c r="V116" s="13">
        <v>0</v>
      </c>
      <c r="W116" s="13">
        <f t="shared" si="27"/>
        <v>100</v>
      </c>
      <c r="X116" s="13">
        <f t="shared" si="28"/>
        <v>100</v>
      </c>
    </row>
    <row r="117" spans="2:24">
      <c r="B117" s="21">
        <v>43693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13">
        <v>0</v>
      </c>
      <c r="O117" s="5">
        <v>0</v>
      </c>
      <c r="P117" s="5">
        <v>0</v>
      </c>
      <c r="Q117" s="13">
        <f t="shared" si="23"/>
        <v>0</v>
      </c>
      <c r="R117" s="13">
        <f t="shared" si="24"/>
        <v>0</v>
      </c>
      <c r="S117" s="13">
        <f t="shared" si="25"/>
        <v>0</v>
      </c>
      <c r="T117" s="13">
        <f t="shared" si="26"/>
        <v>0</v>
      </c>
      <c r="U117" s="13">
        <v>0</v>
      </c>
      <c r="V117" s="13">
        <v>0</v>
      </c>
      <c r="W117" s="13">
        <f t="shared" si="27"/>
        <v>100</v>
      </c>
      <c r="X117" s="13">
        <f t="shared" si="28"/>
        <v>100</v>
      </c>
    </row>
    <row r="118" spans="2:24">
      <c r="B118" s="20">
        <v>43694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13">
        <v>0</v>
      </c>
      <c r="O118" s="5">
        <v>0</v>
      </c>
      <c r="P118" s="5">
        <v>0</v>
      </c>
      <c r="Q118" s="13">
        <f t="shared" si="23"/>
        <v>0</v>
      </c>
      <c r="R118" s="13">
        <f t="shared" si="24"/>
        <v>0</v>
      </c>
      <c r="S118" s="13">
        <f t="shared" si="25"/>
        <v>0</v>
      </c>
      <c r="T118" s="13">
        <f t="shared" si="26"/>
        <v>0</v>
      </c>
      <c r="U118" s="13">
        <v>0</v>
      </c>
      <c r="V118" s="13">
        <v>0</v>
      </c>
      <c r="W118" s="13">
        <f t="shared" si="27"/>
        <v>100</v>
      </c>
      <c r="X118" s="13">
        <f t="shared" si="28"/>
        <v>100</v>
      </c>
    </row>
    <row r="119" spans="2:24">
      <c r="B119" s="20">
        <v>43695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13">
        <v>0</v>
      </c>
      <c r="O119" s="5">
        <v>0</v>
      </c>
      <c r="P119" s="5">
        <v>0</v>
      </c>
      <c r="Q119" s="13">
        <f t="shared" si="23"/>
        <v>0</v>
      </c>
      <c r="R119" s="13">
        <f t="shared" si="24"/>
        <v>0</v>
      </c>
      <c r="S119" s="13">
        <f t="shared" si="25"/>
        <v>0</v>
      </c>
      <c r="T119" s="13">
        <f t="shared" si="26"/>
        <v>0</v>
      </c>
      <c r="U119" s="13">
        <v>0</v>
      </c>
      <c r="V119" s="13">
        <v>0</v>
      </c>
      <c r="W119" s="13">
        <f t="shared" si="27"/>
        <v>100</v>
      </c>
      <c r="X119" s="13">
        <f t="shared" si="28"/>
        <v>100</v>
      </c>
    </row>
    <row r="120" spans="2:24">
      <c r="B120" s="21">
        <v>43696</v>
      </c>
      <c r="C120" s="13">
        <v>1521.25</v>
      </c>
      <c r="D120" s="13">
        <v>0</v>
      </c>
      <c r="E120" s="13">
        <v>0</v>
      </c>
      <c r="F120" s="13">
        <v>0</v>
      </c>
      <c r="G120" s="13">
        <v>0</v>
      </c>
      <c r="H120" s="5">
        <v>0</v>
      </c>
      <c r="I120" s="5">
        <v>0</v>
      </c>
      <c r="J120" s="5">
        <v>4</v>
      </c>
      <c r="K120" s="5">
        <v>0</v>
      </c>
      <c r="L120" s="5">
        <v>0</v>
      </c>
      <c r="M120" s="5">
        <v>0</v>
      </c>
      <c r="N120" s="13">
        <v>0</v>
      </c>
      <c r="O120" s="5">
        <v>26</v>
      </c>
      <c r="P120" s="5">
        <v>0</v>
      </c>
      <c r="Q120" s="13">
        <f t="shared" si="23"/>
        <v>650</v>
      </c>
      <c r="R120" s="13">
        <f t="shared" si="24"/>
        <v>0</v>
      </c>
      <c r="S120" s="13">
        <f t="shared" si="25"/>
        <v>0</v>
      </c>
      <c r="T120" s="13">
        <f t="shared" si="26"/>
        <v>0</v>
      </c>
      <c r="U120" s="13">
        <v>0</v>
      </c>
      <c r="V120" s="13">
        <v>0</v>
      </c>
      <c r="W120" s="13">
        <f t="shared" si="27"/>
        <v>100</v>
      </c>
      <c r="X120" s="13">
        <f t="shared" si="28"/>
        <v>100</v>
      </c>
    </row>
    <row r="121" spans="2:24">
      <c r="B121" s="21">
        <v>43697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13">
        <v>0</v>
      </c>
      <c r="O121" s="5">
        <v>0</v>
      </c>
      <c r="P121" s="5">
        <v>0</v>
      </c>
      <c r="Q121" s="13">
        <f t="shared" si="23"/>
        <v>0</v>
      </c>
      <c r="R121" s="13">
        <f t="shared" si="24"/>
        <v>0</v>
      </c>
      <c r="S121" s="13">
        <f t="shared" si="25"/>
        <v>0</v>
      </c>
      <c r="T121" s="13">
        <f t="shared" si="26"/>
        <v>0</v>
      </c>
      <c r="U121" s="13">
        <v>0</v>
      </c>
      <c r="V121" s="13">
        <v>0</v>
      </c>
      <c r="W121" s="13">
        <f t="shared" si="27"/>
        <v>100</v>
      </c>
      <c r="X121" s="13">
        <f t="shared" si="28"/>
        <v>100</v>
      </c>
    </row>
    <row r="122" spans="2:24">
      <c r="B122" s="21">
        <v>43698</v>
      </c>
      <c r="C122" s="13">
        <v>3103.5</v>
      </c>
      <c r="D122" s="13">
        <v>0</v>
      </c>
      <c r="E122" s="13">
        <v>0</v>
      </c>
      <c r="F122" s="13">
        <v>0</v>
      </c>
      <c r="G122" s="13">
        <v>0</v>
      </c>
      <c r="H122" s="5">
        <v>0</v>
      </c>
      <c r="I122" s="5">
        <v>0</v>
      </c>
      <c r="J122" s="5">
        <v>2</v>
      </c>
      <c r="K122" s="5">
        <v>0</v>
      </c>
      <c r="L122" s="5">
        <v>0</v>
      </c>
      <c r="M122" s="5">
        <v>0</v>
      </c>
      <c r="N122" s="13">
        <v>0</v>
      </c>
      <c r="O122" s="5">
        <v>0</v>
      </c>
      <c r="P122" s="5">
        <v>0</v>
      </c>
      <c r="Q122" s="13">
        <f t="shared" si="23"/>
        <v>0</v>
      </c>
      <c r="R122" s="13">
        <f t="shared" si="24"/>
        <v>0</v>
      </c>
      <c r="S122" s="13">
        <f t="shared" si="25"/>
        <v>0</v>
      </c>
      <c r="T122" s="13">
        <f t="shared" si="26"/>
        <v>0</v>
      </c>
      <c r="U122" s="13">
        <v>0</v>
      </c>
      <c r="V122" s="13">
        <v>0</v>
      </c>
      <c r="W122" s="13">
        <f t="shared" si="27"/>
        <v>100</v>
      </c>
      <c r="X122" s="13">
        <f t="shared" si="28"/>
        <v>100</v>
      </c>
    </row>
    <row r="123" spans="2:24">
      <c r="B123" s="21">
        <v>43699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13">
        <v>0</v>
      </c>
      <c r="O123" s="5">
        <v>0</v>
      </c>
      <c r="P123" s="5">
        <v>0</v>
      </c>
      <c r="Q123" s="13">
        <f t="shared" si="23"/>
        <v>0</v>
      </c>
      <c r="R123" s="13">
        <f t="shared" si="24"/>
        <v>0</v>
      </c>
      <c r="S123" s="13">
        <f t="shared" si="25"/>
        <v>0</v>
      </c>
      <c r="T123" s="13">
        <f t="shared" si="26"/>
        <v>0</v>
      </c>
      <c r="U123" s="13">
        <v>0</v>
      </c>
      <c r="V123" s="13">
        <v>0</v>
      </c>
      <c r="W123" s="13">
        <f t="shared" si="27"/>
        <v>100</v>
      </c>
      <c r="X123" s="13">
        <f t="shared" si="28"/>
        <v>100</v>
      </c>
    </row>
    <row r="124" spans="2:24">
      <c r="B124" s="21">
        <v>43700</v>
      </c>
      <c r="C124" s="13">
        <v>2507</v>
      </c>
      <c r="D124" s="13">
        <v>0</v>
      </c>
      <c r="E124" s="13">
        <v>0</v>
      </c>
      <c r="F124" s="13">
        <v>0</v>
      </c>
      <c r="G124" s="13">
        <v>0</v>
      </c>
      <c r="H124" s="5">
        <v>0</v>
      </c>
      <c r="I124" s="5">
        <v>0</v>
      </c>
      <c r="J124" s="5">
        <v>1</v>
      </c>
      <c r="K124" s="5">
        <v>0</v>
      </c>
      <c r="L124" s="5">
        <v>0</v>
      </c>
      <c r="M124" s="5">
        <v>0</v>
      </c>
      <c r="N124" s="13">
        <v>0</v>
      </c>
      <c r="O124" s="5">
        <v>0</v>
      </c>
      <c r="P124" s="5">
        <v>0</v>
      </c>
      <c r="Q124" s="13">
        <f t="shared" si="23"/>
        <v>0</v>
      </c>
      <c r="R124" s="13">
        <f t="shared" si="24"/>
        <v>0</v>
      </c>
      <c r="S124" s="13">
        <f t="shared" si="25"/>
        <v>0</v>
      </c>
      <c r="T124" s="13">
        <f t="shared" si="26"/>
        <v>0</v>
      </c>
      <c r="U124" s="13">
        <v>0</v>
      </c>
      <c r="V124" s="13">
        <v>0</v>
      </c>
      <c r="W124" s="13">
        <f t="shared" si="27"/>
        <v>100</v>
      </c>
      <c r="X124" s="13">
        <f t="shared" si="28"/>
        <v>100</v>
      </c>
    </row>
    <row r="125" spans="2:24">
      <c r="B125" s="20">
        <v>43701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13">
        <v>0</v>
      </c>
      <c r="O125" s="5">
        <v>0</v>
      </c>
      <c r="P125" s="5">
        <v>0</v>
      </c>
      <c r="Q125" s="13">
        <f t="shared" si="23"/>
        <v>0</v>
      </c>
      <c r="R125" s="13">
        <f t="shared" si="24"/>
        <v>0</v>
      </c>
      <c r="S125" s="13">
        <f t="shared" si="25"/>
        <v>0</v>
      </c>
      <c r="T125" s="13">
        <f t="shared" si="26"/>
        <v>0</v>
      </c>
      <c r="U125" s="13">
        <v>0</v>
      </c>
      <c r="V125" s="13">
        <v>0</v>
      </c>
      <c r="W125" s="13">
        <f t="shared" si="27"/>
        <v>100</v>
      </c>
      <c r="X125" s="13">
        <f t="shared" si="28"/>
        <v>100</v>
      </c>
    </row>
    <row r="126" spans="2:24">
      <c r="B126" s="20">
        <v>43702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13">
        <v>0</v>
      </c>
      <c r="O126" s="5">
        <v>0</v>
      </c>
      <c r="P126" s="5">
        <v>0</v>
      </c>
      <c r="Q126" s="13">
        <f t="shared" si="23"/>
        <v>0</v>
      </c>
      <c r="R126" s="13">
        <f t="shared" si="24"/>
        <v>0</v>
      </c>
      <c r="S126" s="13">
        <f t="shared" si="25"/>
        <v>0</v>
      </c>
      <c r="T126" s="13">
        <f t="shared" si="26"/>
        <v>0</v>
      </c>
      <c r="U126" s="13">
        <v>0</v>
      </c>
      <c r="V126" s="13">
        <v>0</v>
      </c>
      <c r="W126" s="13">
        <f t="shared" si="27"/>
        <v>100</v>
      </c>
      <c r="X126" s="13">
        <f t="shared" si="28"/>
        <v>100</v>
      </c>
    </row>
    <row r="127" spans="2:24">
      <c r="B127" s="21">
        <v>43703</v>
      </c>
      <c r="C127" s="13">
        <v>2337</v>
      </c>
      <c r="D127" s="13">
        <v>0</v>
      </c>
      <c r="E127" s="13">
        <v>0</v>
      </c>
      <c r="F127" s="13">
        <v>0</v>
      </c>
      <c r="G127" s="13">
        <v>0</v>
      </c>
      <c r="H127" s="5">
        <v>0</v>
      </c>
      <c r="I127" s="5">
        <v>0</v>
      </c>
      <c r="J127" s="5">
        <v>1</v>
      </c>
      <c r="K127" s="5">
        <v>0</v>
      </c>
      <c r="L127" s="5">
        <v>0</v>
      </c>
      <c r="M127" s="5">
        <v>0</v>
      </c>
      <c r="N127" s="13">
        <v>0</v>
      </c>
      <c r="O127" s="5">
        <v>0</v>
      </c>
      <c r="P127" s="5">
        <v>0</v>
      </c>
      <c r="Q127" s="13">
        <f t="shared" si="23"/>
        <v>0</v>
      </c>
      <c r="R127" s="13">
        <f t="shared" si="24"/>
        <v>0</v>
      </c>
      <c r="S127" s="13">
        <f t="shared" si="25"/>
        <v>0</v>
      </c>
      <c r="T127" s="13">
        <f t="shared" si="26"/>
        <v>0</v>
      </c>
      <c r="U127" s="13">
        <v>0</v>
      </c>
      <c r="V127" s="13">
        <v>0</v>
      </c>
      <c r="W127" s="13">
        <f t="shared" si="27"/>
        <v>100</v>
      </c>
      <c r="X127" s="13">
        <f t="shared" si="28"/>
        <v>100</v>
      </c>
    </row>
    <row r="128" spans="2:24">
      <c r="B128" s="21">
        <v>43704</v>
      </c>
      <c r="C128" s="13">
        <v>543.59999999999991</v>
      </c>
      <c r="D128" s="13">
        <v>0</v>
      </c>
      <c r="E128" s="13">
        <v>0</v>
      </c>
      <c r="F128" s="13">
        <v>0</v>
      </c>
      <c r="G128" s="13">
        <v>0</v>
      </c>
      <c r="H128" s="5">
        <v>0</v>
      </c>
      <c r="I128" s="5">
        <v>0</v>
      </c>
      <c r="J128" s="5">
        <v>31</v>
      </c>
      <c r="K128" s="5">
        <v>0</v>
      </c>
      <c r="L128" s="5">
        <v>0</v>
      </c>
      <c r="M128" s="5">
        <v>0</v>
      </c>
      <c r="N128" s="13">
        <v>0</v>
      </c>
      <c r="O128" s="5">
        <v>105</v>
      </c>
      <c r="P128" s="5">
        <v>0</v>
      </c>
      <c r="Q128" s="13">
        <f t="shared" si="23"/>
        <v>338.70967741935482</v>
      </c>
      <c r="R128" s="13">
        <f t="shared" si="24"/>
        <v>0</v>
      </c>
      <c r="S128" s="13">
        <f t="shared" si="25"/>
        <v>0</v>
      </c>
      <c r="T128" s="13">
        <f t="shared" si="26"/>
        <v>0</v>
      </c>
      <c r="U128" s="13">
        <v>0</v>
      </c>
      <c r="V128" s="13">
        <v>0</v>
      </c>
      <c r="W128" s="13">
        <f t="shared" si="27"/>
        <v>100</v>
      </c>
      <c r="X128" s="13">
        <f t="shared" si="28"/>
        <v>100</v>
      </c>
    </row>
    <row r="129" spans="2:24">
      <c r="B129" s="21">
        <v>43705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13">
        <v>0</v>
      </c>
      <c r="O129" s="5">
        <v>0</v>
      </c>
      <c r="P129" s="5">
        <v>0</v>
      </c>
      <c r="Q129" s="13">
        <f t="shared" si="23"/>
        <v>0</v>
      </c>
      <c r="R129" s="13">
        <f t="shared" si="24"/>
        <v>0</v>
      </c>
      <c r="S129" s="13">
        <f t="shared" si="25"/>
        <v>0</v>
      </c>
      <c r="T129" s="13">
        <f t="shared" si="26"/>
        <v>0</v>
      </c>
      <c r="U129" s="13">
        <v>0</v>
      </c>
      <c r="V129" s="13">
        <v>0</v>
      </c>
      <c r="W129" s="13">
        <f t="shared" si="27"/>
        <v>100</v>
      </c>
      <c r="X129" s="13">
        <f t="shared" si="28"/>
        <v>100</v>
      </c>
    </row>
    <row r="130" spans="2:24">
      <c r="B130" s="21">
        <v>43706</v>
      </c>
      <c r="C130" s="13">
        <v>170</v>
      </c>
      <c r="D130" s="13">
        <v>0</v>
      </c>
      <c r="E130" s="13">
        <v>0</v>
      </c>
      <c r="F130" s="13">
        <v>0</v>
      </c>
      <c r="G130" s="13">
        <v>0</v>
      </c>
      <c r="H130" s="5">
        <v>0</v>
      </c>
      <c r="I130" s="5">
        <v>0</v>
      </c>
      <c r="J130" s="5">
        <v>1</v>
      </c>
      <c r="K130" s="5">
        <v>0</v>
      </c>
      <c r="L130" s="5">
        <v>0</v>
      </c>
      <c r="M130" s="5">
        <v>0</v>
      </c>
      <c r="N130" s="13">
        <v>0</v>
      </c>
      <c r="O130" s="5">
        <v>101</v>
      </c>
      <c r="P130" s="5">
        <v>0</v>
      </c>
      <c r="Q130" s="13">
        <f t="shared" si="23"/>
        <v>10100</v>
      </c>
      <c r="R130" s="13">
        <f t="shared" si="24"/>
        <v>0</v>
      </c>
      <c r="S130" s="13">
        <f t="shared" si="25"/>
        <v>0</v>
      </c>
      <c r="T130" s="13">
        <f t="shared" si="26"/>
        <v>0</v>
      </c>
      <c r="U130" s="13">
        <v>0</v>
      </c>
      <c r="V130" s="13">
        <v>0</v>
      </c>
      <c r="W130" s="13">
        <f t="shared" si="27"/>
        <v>100</v>
      </c>
      <c r="X130" s="13">
        <f t="shared" si="28"/>
        <v>100</v>
      </c>
    </row>
    <row r="131" spans="2:24">
      <c r="B131" s="21">
        <v>43707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13">
        <v>0</v>
      </c>
      <c r="O131" s="5">
        <v>0</v>
      </c>
      <c r="P131" s="5">
        <v>0</v>
      </c>
      <c r="Q131" s="13">
        <f t="shared" si="23"/>
        <v>0</v>
      </c>
      <c r="R131" s="13">
        <f t="shared" si="24"/>
        <v>0</v>
      </c>
      <c r="S131" s="13">
        <f t="shared" si="25"/>
        <v>0</v>
      </c>
      <c r="T131" s="13">
        <f t="shared" si="26"/>
        <v>0</v>
      </c>
      <c r="U131" s="13">
        <v>0</v>
      </c>
      <c r="V131" s="13">
        <v>0</v>
      </c>
      <c r="W131" s="13">
        <f t="shared" si="27"/>
        <v>100</v>
      </c>
      <c r="X131" s="13">
        <f t="shared" si="28"/>
        <v>100</v>
      </c>
    </row>
    <row r="132" spans="2:24">
      <c r="B132" s="20">
        <v>43708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13">
        <v>0</v>
      </c>
      <c r="O132" s="5">
        <v>0</v>
      </c>
      <c r="P132" s="5">
        <v>0</v>
      </c>
      <c r="Q132" s="13">
        <f t="shared" si="23"/>
        <v>0</v>
      </c>
      <c r="R132" s="13">
        <f t="shared" si="24"/>
        <v>0</v>
      </c>
      <c r="S132" s="13">
        <f t="shared" si="25"/>
        <v>0</v>
      </c>
      <c r="T132" s="13">
        <f t="shared" si="26"/>
        <v>0</v>
      </c>
      <c r="U132" s="13">
        <v>0</v>
      </c>
      <c r="V132" s="13">
        <v>0</v>
      </c>
      <c r="W132" s="13">
        <f t="shared" ref="W132" si="29">100-U132</f>
        <v>100</v>
      </c>
      <c r="X132" s="13">
        <f t="shared" ref="X132" si="30">100-V132</f>
        <v>100</v>
      </c>
    </row>
    <row r="133" spans="2:24">
      <c r="B133" s="15" t="s">
        <v>2</v>
      </c>
      <c r="C133" s="16">
        <v>23768.816999999999</v>
      </c>
      <c r="D133" s="16">
        <v>2997</v>
      </c>
      <c r="E133" s="16">
        <v>0</v>
      </c>
      <c r="F133" s="16">
        <v>2997</v>
      </c>
      <c r="G133" s="16">
        <v>0</v>
      </c>
      <c r="H133" s="16">
        <v>0</v>
      </c>
      <c r="I133" s="16">
        <v>0</v>
      </c>
      <c r="J133" s="16">
        <v>56</v>
      </c>
      <c r="K133" s="16">
        <v>1</v>
      </c>
      <c r="L133" s="16">
        <v>0</v>
      </c>
      <c r="M133" s="16">
        <v>0</v>
      </c>
      <c r="N133" s="16">
        <v>0</v>
      </c>
      <c r="O133" s="16">
        <v>418.33</v>
      </c>
      <c r="P133" s="16">
        <v>0</v>
      </c>
      <c r="Q133" s="17" t="s">
        <v>34</v>
      </c>
      <c r="R133" s="17" t="s">
        <v>34</v>
      </c>
      <c r="S133" s="17" t="s">
        <v>34</v>
      </c>
      <c r="T133" s="17" t="s">
        <v>34</v>
      </c>
      <c r="U133" s="17" t="s">
        <v>34</v>
      </c>
      <c r="V133" s="17" t="s">
        <v>34</v>
      </c>
      <c r="W133" s="17" t="s">
        <v>34</v>
      </c>
      <c r="X133" s="17" t="s">
        <v>34</v>
      </c>
    </row>
    <row r="134" spans="2:24" ht="25.5">
      <c r="B134" s="19" t="s">
        <v>3</v>
      </c>
      <c r="C134" s="18">
        <v>1482.2322333333334</v>
      </c>
      <c r="D134" s="18">
        <v>2997</v>
      </c>
      <c r="E134" s="18">
        <v>0</v>
      </c>
      <c r="F134" s="18">
        <v>2997</v>
      </c>
      <c r="G134" s="18">
        <v>0</v>
      </c>
      <c r="H134" s="17">
        <v>0</v>
      </c>
      <c r="I134" s="17">
        <v>0</v>
      </c>
      <c r="J134" s="18">
        <v>1.8064516129032258</v>
      </c>
      <c r="K134" s="18">
        <v>3.2258064516129031E-2</v>
      </c>
      <c r="L134" s="18">
        <v>0</v>
      </c>
      <c r="M134" s="18">
        <v>0</v>
      </c>
      <c r="N134" s="18">
        <v>0</v>
      </c>
      <c r="O134" s="18">
        <v>13.494516129032258</v>
      </c>
      <c r="P134" s="18">
        <v>0</v>
      </c>
      <c r="Q134" s="18">
        <v>0.96695833333333325</v>
      </c>
      <c r="R134" s="18">
        <f>AVERAGE(R102:R132)</f>
        <v>0</v>
      </c>
      <c r="S134" s="18">
        <f>AVERAGE(S102:S132)</f>
        <v>0</v>
      </c>
      <c r="T134" s="18">
        <f t="shared" ref="T134:X134" si="31">AVERAGE(T102:T132)</f>
        <v>0</v>
      </c>
      <c r="U134" s="18">
        <f t="shared" si="31"/>
        <v>5.4497461290322581E-3</v>
      </c>
      <c r="V134" s="18">
        <f t="shared" si="31"/>
        <v>0</v>
      </c>
      <c r="W134" s="18">
        <f t="shared" si="31"/>
        <v>99.994550253870969</v>
      </c>
      <c r="X134" s="18">
        <f t="shared" si="31"/>
        <v>100</v>
      </c>
    </row>
    <row r="137" spans="2:24" ht="25.5" customHeight="1">
      <c r="B137" s="29">
        <v>43678</v>
      </c>
      <c r="C137" s="31" t="s">
        <v>41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3"/>
    </row>
    <row r="138" spans="2:24" ht="156">
      <c r="B138" s="19"/>
      <c r="C138" s="12"/>
      <c r="D138" s="10" t="s">
        <v>38</v>
      </c>
      <c r="E138" s="10" t="s">
        <v>39</v>
      </c>
      <c r="F138" s="10" t="s">
        <v>40</v>
      </c>
      <c r="G138" s="10" t="s">
        <v>14</v>
      </c>
      <c r="H138" s="10" t="s">
        <v>15</v>
      </c>
      <c r="I138" s="10" t="s">
        <v>16</v>
      </c>
      <c r="J138" s="10" t="s">
        <v>19</v>
      </c>
      <c r="K138" s="10" t="s">
        <v>20</v>
      </c>
      <c r="L138" s="10" t="s">
        <v>21</v>
      </c>
      <c r="M138" s="23" t="s">
        <v>23</v>
      </c>
      <c r="N138" s="10" t="s">
        <v>24</v>
      </c>
    </row>
    <row r="139" spans="2:24">
      <c r="B139" s="19"/>
      <c r="C139" s="12" t="s">
        <v>25</v>
      </c>
      <c r="D139" s="12" t="s">
        <v>25</v>
      </c>
      <c r="E139" s="12" t="s">
        <v>25</v>
      </c>
      <c r="F139" s="12" t="s">
        <v>25</v>
      </c>
      <c r="G139" s="12" t="s">
        <v>26</v>
      </c>
      <c r="H139" s="12" t="s">
        <v>27</v>
      </c>
      <c r="I139" s="12" t="s">
        <v>28</v>
      </c>
      <c r="J139" s="12" t="s">
        <v>28</v>
      </c>
      <c r="K139" s="12" t="s">
        <v>30</v>
      </c>
      <c r="L139" s="12" t="s">
        <v>31</v>
      </c>
      <c r="M139" s="24" t="s">
        <v>32</v>
      </c>
      <c r="N139" s="12" t="s">
        <v>33</v>
      </c>
    </row>
    <row r="140" spans="2:24">
      <c r="B140" s="19" t="s">
        <v>2</v>
      </c>
      <c r="C140" s="16">
        <f>SUM(C133:D133)</f>
        <v>26765.816999999999</v>
      </c>
      <c r="D140" s="16">
        <f>D133</f>
        <v>2997</v>
      </c>
      <c r="E140" s="16">
        <f t="shared" ref="E140:F140" si="32">E133</f>
        <v>0</v>
      </c>
      <c r="F140" s="16">
        <f t="shared" si="32"/>
        <v>2997</v>
      </c>
      <c r="G140" s="16">
        <f>SUM(H133:I133)</f>
        <v>0</v>
      </c>
      <c r="H140" s="16">
        <f>SUM(J133:K133)</f>
        <v>57</v>
      </c>
      <c r="I140" s="16">
        <f>SUM(L133:M133)</f>
        <v>0</v>
      </c>
      <c r="J140" s="16">
        <f>SUM(O133:P133)</f>
        <v>418.33</v>
      </c>
      <c r="K140" s="17" t="s">
        <v>34</v>
      </c>
      <c r="L140" s="17" t="s">
        <v>34</v>
      </c>
      <c r="M140" s="25" t="s">
        <v>34</v>
      </c>
      <c r="N140" s="17" t="s">
        <v>34</v>
      </c>
    </row>
    <row r="141" spans="2:24" ht="25.5">
      <c r="B141" s="19" t="s">
        <v>3</v>
      </c>
      <c r="C141" s="22">
        <f>AVERAGE(C134:D134)</f>
        <v>2239.6161166666666</v>
      </c>
      <c r="D141" s="22">
        <f>D134</f>
        <v>2997</v>
      </c>
      <c r="E141" s="22">
        <f t="shared" ref="E141:F141" si="33">E134</f>
        <v>0</v>
      </c>
      <c r="F141" s="22">
        <f t="shared" si="33"/>
        <v>2997</v>
      </c>
      <c r="G141" s="22">
        <f>AVERAGE(H134:I134)</f>
        <v>0</v>
      </c>
      <c r="H141" s="22">
        <f>AVERAGE(J134:K134)</f>
        <v>0.91935483870967738</v>
      </c>
      <c r="I141" s="22">
        <f>AVERAGE(L134:M134)</f>
        <v>0</v>
      </c>
      <c r="J141" s="22">
        <f>AVERAGE(O134:P134)</f>
        <v>6.7472580645161289</v>
      </c>
      <c r="K141" s="22">
        <f>AVERAGE(Q134,S134)</f>
        <v>0.48347916666666663</v>
      </c>
      <c r="L141" s="22">
        <f>AVERAGE(R134,T134)</f>
        <v>0</v>
      </c>
      <c r="M141" s="26">
        <f>AVERAGE(U134:V134)</f>
        <v>2.724873064516129E-3</v>
      </c>
      <c r="N141" s="22">
        <f>AVERAGE(W134:X134)</f>
        <v>99.997275126935477</v>
      </c>
    </row>
  </sheetData>
  <mergeCells count="3">
    <mergeCell ref="C137:N137"/>
    <mergeCell ref="C45:N45"/>
    <mergeCell ref="C91:N9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19"/>
  <sheetViews>
    <sheetView workbookViewId="0">
      <selection activeCell="C160" sqref="C160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37</v>
      </c>
      <c r="D4" s="34" t="s">
        <v>43</v>
      </c>
      <c r="E4" s="35"/>
      <c r="F4" s="36"/>
      <c r="G4" s="34" t="s">
        <v>45</v>
      </c>
      <c r="H4" s="35"/>
      <c r="I4" s="35"/>
      <c r="J4" s="35"/>
      <c r="K4" s="35"/>
      <c r="L4" s="36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>
      <c r="B7" s="20">
        <v>43617</v>
      </c>
      <c r="C7" s="13">
        <v>1566.7333333333333</v>
      </c>
      <c r="D7" s="13">
        <v>1616.6075000000001</v>
      </c>
      <c r="E7" s="13">
        <v>1466.9850000000001</v>
      </c>
      <c r="F7" s="13">
        <v>1062.44</v>
      </c>
      <c r="G7" s="5">
        <v>0</v>
      </c>
      <c r="H7" s="5">
        <v>12</v>
      </c>
      <c r="I7" s="5">
        <v>5354</v>
      </c>
      <c r="J7" s="14">
        <f>H7/I7%</f>
        <v>0.22413149047441167</v>
      </c>
      <c r="K7" s="13">
        <f>G7/86400000</f>
        <v>0</v>
      </c>
      <c r="L7" s="13">
        <f>100-K7</f>
        <v>100</v>
      </c>
    </row>
    <row r="8" spans="2:12">
      <c r="B8" s="20">
        <v>43618</v>
      </c>
      <c r="C8" s="13">
        <v>1583.0816666666667</v>
      </c>
      <c r="D8" s="13">
        <v>1640.7325000000001</v>
      </c>
      <c r="E8" s="13">
        <v>1467.78</v>
      </c>
      <c r="F8" s="13">
        <v>1075.75</v>
      </c>
      <c r="G8" s="5">
        <v>0</v>
      </c>
      <c r="H8" s="5">
        <v>8</v>
      </c>
      <c r="I8" s="5">
        <v>4144</v>
      </c>
      <c r="J8" s="14">
        <f t="shared" ref="J8:J36" si="0">H8/I8%</f>
        <v>0.19305019305019305</v>
      </c>
      <c r="K8" s="13">
        <f t="shared" ref="K8:K36" si="1">G8/86400000</f>
        <v>0</v>
      </c>
      <c r="L8" s="13">
        <f t="shared" ref="L8:L36" si="2">100-K8</f>
        <v>100</v>
      </c>
    </row>
    <row r="9" spans="2:12">
      <c r="B9" s="4">
        <v>43619</v>
      </c>
      <c r="C9" s="13">
        <v>3405.33</v>
      </c>
      <c r="D9" s="13">
        <v>4065.8225000000002</v>
      </c>
      <c r="E9" s="13">
        <v>2084.3450000000003</v>
      </c>
      <c r="F9" s="13">
        <v>1256.72</v>
      </c>
      <c r="G9" s="5">
        <v>1200000</v>
      </c>
      <c r="H9" s="5">
        <v>116</v>
      </c>
      <c r="I9" s="5">
        <v>43471</v>
      </c>
      <c r="J9" s="14">
        <f t="shared" si="0"/>
        <v>0.26684456304202803</v>
      </c>
      <c r="K9" s="13">
        <f t="shared" si="1"/>
        <v>1.3888888888888888E-2</v>
      </c>
      <c r="L9" s="13">
        <f t="shared" si="2"/>
        <v>99.986111111111114</v>
      </c>
    </row>
    <row r="10" spans="2:12">
      <c r="B10" s="4">
        <v>43620</v>
      </c>
      <c r="C10" s="13">
        <v>2360.7583333333337</v>
      </c>
      <c r="D10" s="13">
        <v>2654.1749999999997</v>
      </c>
      <c r="E10" s="13">
        <v>1773.925</v>
      </c>
      <c r="F10" s="13">
        <v>1184.1100000000001</v>
      </c>
      <c r="G10" s="5">
        <v>1200000</v>
      </c>
      <c r="H10" s="5">
        <v>121</v>
      </c>
      <c r="I10" s="5">
        <v>39442</v>
      </c>
      <c r="J10" s="14">
        <f t="shared" si="0"/>
        <v>0.306779575072258</v>
      </c>
      <c r="K10" s="13">
        <f t="shared" si="1"/>
        <v>1.3888888888888888E-2</v>
      </c>
      <c r="L10" s="13">
        <f t="shared" si="2"/>
        <v>99.986111111111114</v>
      </c>
    </row>
    <row r="11" spans="2:12">
      <c r="B11" s="4">
        <v>43621</v>
      </c>
      <c r="C11" s="13">
        <v>1914.0566666666666</v>
      </c>
      <c r="D11" s="13">
        <v>2090.7925</v>
      </c>
      <c r="E11" s="13">
        <v>1560.585</v>
      </c>
      <c r="F11" s="13">
        <v>1111.78</v>
      </c>
      <c r="G11" s="5">
        <v>1200000</v>
      </c>
      <c r="H11" s="5">
        <v>102</v>
      </c>
      <c r="I11" s="5">
        <v>36679</v>
      </c>
      <c r="J11" s="14">
        <f t="shared" si="0"/>
        <v>0.27808827939693009</v>
      </c>
      <c r="K11" s="13">
        <f t="shared" si="1"/>
        <v>1.3888888888888888E-2</v>
      </c>
      <c r="L11" s="13">
        <f t="shared" si="2"/>
        <v>99.986111111111114</v>
      </c>
    </row>
    <row r="12" spans="2:12">
      <c r="B12" s="4">
        <v>43622</v>
      </c>
      <c r="C12" s="13">
        <v>1978.9383333333333</v>
      </c>
      <c r="D12" s="13">
        <v>2179.48</v>
      </c>
      <c r="E12" s="13">
        <v>1577.855</v>
      </c>
      <c r="F12" s="13">
        <v>1127.07</v>
      </c>
      <c r="G12" s="5">
        <v>1200000</v>
      </c>
      <c r="H12" s="5">
        <v>95</v>
      </c>
      <c r="I12" s="5">
        <v>34713</v>
      </c>
      <c r="J12" s="14">
        <f t="shared" si="0"/>
        <v>0.27367268746579093</v>
      </c>
      <c r="K12" s="13">
        <f t="shared" si="1"/>
        <v>1.3888888888888888E-2</v>
      </c>
      <c r="L12" s="13">
        <f t="shared" si="2"/>
        <v>99.986111111111114</v>
      </c>
    </row>
    <row r="13" spans="2:12">
      <c r="B13" s="4">
        <v>43623</v>
      </c>
      <c r="C13" s="13">
        <v>2030.0666666666668</v>
      </c>
      <c r="D13" s="13">
        <v>2244.6525000000001</v>
      </c>
      <c r="E13" s="13">
        <v>1600.895</v>
      </c>
      <c r="F13" s="13">
        <v>1122.74</v>
      </c>
      <c r="G13" s="5">
        <v>1200000</v>
      </c>
      <c r="H13" s="5">
        <v>77</v>
      </c>
      <c r="I13" s="5">
        <v>32890</v>
      </c>
      <c r="J13" s="14">
        <f t="shared" si="0"/>
        <v>0.23411371237458195</v>
      </c>
      <c r="K13" s="13">
        <f t="shared" si="1"/>
        <v>1.3888888888888888E-2</v>
      </c>
      <c r="L13" s="13">
        <f t="shared" si="2"/>
        <v>99.986111111111114</v>
      </c>
    </row>
    <row r="14" spans="2:12">
      <c r="B14" s="20">
        <v>43624</v>
      </c>
      <c r="C14" s="13">
        <v>1566.7666666666667</v>
      </c>
      <c r="D14" s="13">
        <v>1631.2175</v>
      </c>
      <c r="E14" s="13">
        <v>1437.865</v>
      </c>
      <c r="F14" s="13">
        <v>1053.82</v>
      </c>
      <c r="G14" s="5">
        <v>0</v>
      </c>
      <c r="H14" s="5">
        <v>16</v>
      </c>
      <c r="I14" s="5">
        <v>5361</v>
      </c>
      <c r="J14" s="14">
        <f t="shared" si="0"/>
        <v>0.29845178138407014</v>
      </c>
      <c r="K14" s="13">
        <f t="shared" si="1"/>
        <v>0</v>
      </c>
      <c r="L14" s="13">
        <f t="shared" si="2"/>
        <v>100</v>
      </c>
    </row>
    <row r="15" spans="2:12">
      <c r="B15" s="20">
        <v>43625</v>
      </c>
      <c r="C15" s="13">
        <v>1580.5533333333335</v>
      </c>
      <c r="D15" s="13">
        <v>1634.2649999999999</v>
      </c>
      <c r="E15" s="13">
        <v>1473.13</v>
      </c>
      <c r="F15" s="13">
        <v>1064.5</v>
      </c>
      <c r="G15" s="5">
        <v>0</v>
      </c>
      <c r="H15" s="5">
        <v>9</v>
      </c>
      <c r="I15" s="5">
        <v>4535</v>
      </c>
      <c r="J15" s="14">
        <f t="shared" si="0"/>
        <v>0.19845644983461963</v>
      </c>
      <c r="K15" s="13">
        <f t="shared" si="1"/>
        <v>0</v>
      </c>
      <c r="L15" s="13">
        <f t="shared" si="2"/>
        <v>100</v>
      </c>
    </row>
    <row r="16" spans="2:12">
      <c r="B16" s="4">
        <v>43626</v>
      </c>
      <c r="C16" s="13">
        <v>2188.5833333333335</v>
      </c>
      <c r="D16" s="13">
        <v>2439.3200000000002</v>
      </c>
      <c r="E16" s="13">
        <v>1687.11</v>
      </c>
      <c r="F16" s="13">
        <v>1152.57</v>
      </c>
      <c r="G16" s="5">
        <v>1200000</v>
      </c>
      <c r="H16" s="5">
        <v>144</v>
      </c>
      <c r="I16" s="5">
        <v>39947</v>
      </c>
      <c r="J16" s="14">
        <f t="shared" si="0"/>
        <v>0.36047763286354417</v>
      </c>
      <c r="K16" s="13">
        <f t="shared" si="1"/>
        <v>1.3888888888888888E-2</v>
      </c>
      <c r="L16" s="13">
        <f t="shared" si="2"/>
        <v>99.986111111111114</v>
      </c>
    </row>
    <row r="17" spans="2:12">
      <c r="B17" s="4">
        <v>43627</v>
      </c>
      <c r="C17" s="13">
        <v>2144.0450000000001</v>
      </c>
      <c r="D17" s="13">
        <v>2400.9025000000001</v>
      </c>
      <c r="E17" s="13">
        <v>1630.33</v>
      </c>
      <c r="F17" s="13">
        <v>1145.6300000000001</v>
      </c>
      <c r="G17" s="5">
        <v>1200000</v>
      </c>
      <c r="H17" s="5">
        <v>91</v>
      </c>
      <c r="I17" s="5">
        <v>34994</v>
      </c>
      <c r="J17" s="14">
        <f t="shared" si="0"/>
        <v>0.26004457907069783</v>
      </c>
      <c r="K17" s="13">
        <f t="shared" si="1"/>
        <v>1.3888888888888888E-2</v>
      </c>
      <c r="L17" s="13">
        <f t="shared" si="2"/>
        <v>99.986111111111114</v>
      </c>
    </row>
    <row r="18" spans="2:12">
      <c r="B18" s="4">
        <v>43628</v>
      </c>
      <c r="C18" s="13">
        <v>2005.3566666666666</v>
      </c>
      <c r="D18" s="13">
        <v>2219.7024999999999</v>
      </c>
      <c r="E18" s="13">
        <v>1576.665</v>
      </c>
      <c r="F18" s="13">
        <v>1143.69</v>
      </c>
      <c r="G18" s="5">
        <v>1200000</v>
      </c>
      <c r="H18" s="5">
        <v>104</v>
      </c>
      <c r="I18" s="5">
        <v>31984</v>
      </c>
      <c r="J18" s="14">
        <f t="shared" si="0"/>
        <v>0.32516258129064535</v>
      </c>
      <c r="K18" s="13">
        <f t="shared" si="1"/>
        <v>1.3888888888888888E-2</v>
      </c>
      <c r="L18" s="13">
        <f t="shared" si="2"/>
        <v>99.986111111111114</v>
      </c>
    </row>
    <row r="19" spans="2:12">
      <c r="B19" s="4">
        <v>43629</v>
      </c>
      <c r="C19" s="13">
        <v>1929.75</v>
      </c>
      <c r="D19" s="13">
        <v>2125.98</v>
      </c>
      <c r="E19" s="13">
        <v>1537.29</v>
      </c>
      <c r="F19" s="13">
        <v>1119.83</v>
      </c>
      <c r="G19" s="5">
        <v>1200000</v>
      </c>
      <c r="H19" s="5">
        <v>83</v>
      </c>
      <c r="I19" s="5">
        <v>31490</v>
      </c>
      <c r="J19" s="14">
        <f t="shared" si="0"/>
        <v>0.2635757383296285</v>
      </c>
      <c r="K19" s="13">
        <f t="shared" si="1"/>
        <v>1.3888888888888888E-2</v>
      </c>
      <c r="L19" s="13">
        <f t="shared" si="2"/>
        <v>99.986111111111114</v>
      </c>
    </row>
    <row r="20" spans="2:12">
      <c r="B20" s="4">
        <v>43630</v>
      </c>
      <c r="C20" s="13">
        <v>2046.2966666666664</v>
      </c>
      <c r="D20" s="13">
        <v>2274.9224999999997</v>
      </c>
      <c r="E20" s="13">
        <v>1589.0450000000001</v>
      </c>
      <c r="F20" s="13">
        <v>1139.2</v>
      </c>
      <c r="G20" s="5">
        <v>1200000</v>
      </c>
      <c r="H20" s="5">
        <v>78</v>
      </c>
      <c r="I20" s="5">
        <v>31279</v>
      </c>
      <c r="J20" s="14">
        <f t="shared" si="0"/>
        <v>0.24936858595223632</v>
      </c>
      <c r="K20" s="13">
        <f t="shared" si="1"/>
        <v>1.3888888888888888E-2</v>
      </c>
      <c r="L20" s="13">
        <f t="shared" si="2"/>
        <v>99.986111111111114</v>
      </c>
    </row>
    <row r="21" spans="2:12">
      <c r="B21" s="20">
        <v>43631</v>
      </c>
      <c r="C21" s="13">
        <v>1602.095</v>
      </c>
      <c r="D21" s="13">
        <v>1664.7674999999999</v>
      </c>
      <c r="E21" s="13">
        <v>1476.75</v>
      </c>
      <c r="F21" s="13">
        <v>1073.8599999999999</v>
      </c>
      <c r="G21" s="5">
        <v>0</v>
      </c>
      <c r="H21" s="5">
        <v>16</v>
      </c>
      <c r="I21" s="5">
        <v>5887</v>
      </c>
      <c r="J21" s="14">
        <f t="shared" si="0"/>
        <v>0.27178528962119924</v>
      </c>
      <c r="K21" s="13">
        <f t="shared" si="1"/>
        <v>0</v>
      </c>
      <c r="L21" s="13">
        <f t="shared" si="2"/>
        <v>100</v>
      </c>
    </row>
    <row r="22" spans="2:12">
      <c r="B22" s="20">
        <v>43632</v>
      </c>
      <c r="C22" s="13">
        <v>1553.6783333333333</v>
      </c>
      <c r="D22" s="13">
        <v>1602.75</v>
      </c>
      <c r="E22" s="13">
        <v>1455.5350000000001</v>
      </c>
      <c r="F22" s="13">
        <v>1073.45</v>
      </c>
      <c r="G22" s="5">
        <v>0</v>
      </c>
      <c r="H22" s="5">
        <v>7</v>
      </c>
      <c r="I22" s="5">
        <v>4440</v>
      </c>
      <c r="J22" s="14">
        <f t="shared" si="0"/>
        <v>0.15765765765765766</v>
      </c>
      <c r="K22" s="13">
        <f t="shared" si="1"/>
        <v>0</v>
      </c>
      <c r="L22" s="13">
        <f t="shared" si="2"/>
        <v>100</v>
      </c>
    </row>
    <row r="23" spans="2:12">
      <c r="B23" s="4">
        <v>43633</v>
      </c>
      <c r="C23" s="13">
        <v>1894.2383333333335</v>
      </c>
      <c r="D23" s="13">
        <v>2052.2849999999999</v>
      </c>
      <c r="E23" s="13">
        <v>1578.145</v>
      </c>
      <c r="F23" s="13">
        <v>1113.8699999999999</v>
      </c>
      <c r="G23" s="5">
        <v>1200000</v>
      </c>
      <c r="H23" s="5">
        <v>113</v>
      </c>
      <c r="I23" s="5">
        <v>38645</v>
      </c>
      <c r="J23" s="14">
        <f t="shared" si="0"/>
        <v>0.29240522706689093</v>
      </c>
      <c r="K23" s="13">
        <f t="shared" si="1"/>
        <v>1.3888888888888888E-2</v>
      </c>
      <c r="L23" s="13">
        <f t="shared" si="2"/>
        <v>99.986111111111114</v>
      </c>
    </row>
    <row r="24" spans="2:12">
      <c r="B24" s="4">
        <v>43634</v>
      </c>
      <c r="C24" s="13">
        <v>1865.1516666666666</v>
      </c>
      <c r="D24" s="13">
        <v>2032.7450000000001</v>
      </c>
      <c r="E24" s="13">
        <v>1529.9649999999999</v>
      </c>
      <c r="F24" s="13">
        <v>1094.8399999999999</v>
      </c>
      <c r="G24" s="5">
        <v>1200000</v>
      </c>
      <c r="H24" s="5">
        <v>107</v>
      </c>
      <c r="I24" s="5">
        <v>31673</v>
      </c>
      <c r="J24" s="14">
        <f t="shared" si="0"/>
        <v>0.3378271714078237</v>
      </c>
      <c r="K24" s="13">
        <f t="shared" si="1"/>
        <v>1.3888888888888888E-2</v>
      </c>
      <c r="L24" s="13">
        <f t="shared" si="2"/>
        <v>99.986111111111114</v>
      </c>
    </row>
    <row r="25" spans="2:12">
      <c r="B25" s="4">
        <v>43635</v>
      </c>
      <c r="C25" s="13">
        <v>1826.9066666666668</v>
      </c>
      <c r="D25" s="13">
        <v>1979.5025000000001</v>
      </c>
      <c r="E25" s="13">
        <v>1521.7149999999999</v>
      </c>
      <c r="F25" s="13">
        <v>1092.05</v>
      </c>
      <c r="G25" s="5">
        <v>1200000</v>
      </c>
      <c r="H25" s="5">
        <v>79</v>
      </c>
      <c r="I25" s="5">
        <v>30106</v>
      </c>
      <c r="J25" s="14">
        <f t="shared" si="0"/>
        <v>0.26240616488407625</v>
      </c>
      <c r="K25" s="13">
        <f t="shared" si="1"/>
        <v>1.3888888888888888E-2</v>
      </c>
      <c r="L25" s="13">
        <f t="shared" si="2"/>
        <v>99.986111111111114</v>
      </c>
    </row>
    <row r="26" spans="2:12">
      <c r="B26" s="4">
        <v>43636</v>
      </c>
      <c r="C26" s="13">
        <v>1881.1866666666665</v>
      </c>
      <c r="D26" s="13">
        <v>2046.3125</v>
      </c>
      <c r="E26" s="13">
        <v>1550.9349999999999</v>
      </c>
      <c r="F26" s="13">
        <v>1100.3699999999999</v>
      </c>
      <c r="G26" s="5">
        <v>1200000</v>
      </c>
      <c r="H26" s="5">
        <v>88</v>
      </c>
      <c r="I26" s="5">
        <v>28803</v>
      </c>
      <c r="J26" s="14">
        <f t="shared" si="0"/>
        <v>0.30552373016699652</v>
      </c>
      <c r="K26" s="13">
        <f t="shared" si="1"/>
        <v>1.3888888888888888E-2</v>
      </c>
      <c r="L26" s="13">
        <f t="shared" si="2"/>
        <v>99.986111111111114</v>
      </c>
    </row>
    <row r="27" spans="2:12">
      <c r="B27" s="4">
        <v>43637</v>
      </c>
      <c r="C27" s="13">
        <v>1975.4383333333335</v>
      </c>
      <c r="D27" s="13">
        <v>2190.0725000000002</v>
      </c>
      <c r="E27" s="13">
        <v>1546.17</v>
      </c>
      <c r="F27" s="13">
        <v>1106.81</v>
      </c>
      <c r="G27" s="5">
        <v>1200000</v>
      </c>
      <c r="H27" s="5">
        <v>92</v>
      </c>
      <c r="I27" s="5">
        <v>26776</v>
      </c>
      <c r="J27" s="14">
        <f t="shared" si="0"/>
        <v>0.34359127576934567</v>
      </c>
      <c r="K27" s="13">
        <f t="shared" si="1"/>
        <v>1.3888888888888888E-2</v>
      </c>
      <c r="L27" s="13">
        <f t="shared" si="2"/>
        <v>99.986111111111114</v>
      </c>
    </row>
    <row r="28" spans="2:12">
      <c r="B28" s="20">
        <v>43638</v>
      </c>
      <c r="C28" s="13">
        <v>1555.905</v>
      </c>
      <c r="D28" s="13">
        <v>1606.6025</v>
      </c>
      <c r="E28" s="13">
        <v>1454.51</v>
      </c>
      <c r="F28" s="13">
        <v>1063.9100000000001</v>
      </c>
      <c r="G28" s="5">
        <v>0</v>
      </c>
      <c r="H28" s="5">
        <v>11</v>
      </c>
      <c r="I28" s="5">
        <v>4489</v>
      </c>
      <c r="J28" s="14">
        <f t="shared" si="0"/>
        <v>0.24504343951882379</v>
      </c>
      <c r="K28" s="13">
        <f t="shared" si="1"/>
        <v>0</v>
      </c>
      <c r="L28" s="13">
        <f t="shared" si="2"/>
        <v>100</v>
      </c>
    </row>
    <row r="29" spans="2:12">
      <c r="B29" s="20">
        <v>43639</v>
      </c>
      <c r="C29" s="13">
        <v>1610.1816666666666</v>
      </c>
      <c r="D29" s="13">
        <v>1655.3375000000001</v>
      </c>
      <c r="E29" s="13">
        <v>1519.87</v>
      </c>
      <c r="F29" s="13">
        <v>1087.46</v>
      </c>
      <c r="G29" s="5">
        <v>0</v>
      </c>
      <c r="H29" s="5">
        <v>6</v>
      </c>
      <c r="I29" s="5">
        <v>2961</v>
      </c>
      <c r="J29" s="14">
        <f t="shared" si="0"/>
        <v>0.20263424518743667</v>
      </c>
      <c r="K29" s="13">
        <f t="shared" si="1"/>
        <v>0</v>
      </c>
      <c r="L29" s="13">
        <f t="shared" si="2"/>
        <v>100</v>
      </c>
    </row>
    <row r="30" spans="2:12">
      <c r="B30" s="4">
        <v>43640</v>
      </c>
      <c r="C30" s="13">
        <v>1863.4849999999999</v>
      </c>
      <c r="D30" s="13">
        <v>1989.2325000000001</v>
      </c>
      <c r="E30" s="13">
        <v>1611.99</v>
      </c>
      <c r="F30" s="13">
        <v>1174.08</v>
      </c>
      <c r="G30" s="5">
        <v>1200000</v>
      </c>
      <c r="H30" s="5">
        <v>61</v>
      </c>
      <c r="I30" s="5">
        <v>18484</v>
      </c>
      <c r="J30" s="14">
        <f t="shared" si="0"/>
        <v>0.33001514823631251</v>
      </c>
      <c r="K30" s="13">
        <f t="shared" si="1"/>
        <v>1.3888888888888888E-2</v>
      </c>
      <c r="L30" s="13">
        <f t="shared" si="2"/>
        <v>99.986111111111114</v>
      </c>
    </row>
    <row r="31" spans="2:12">
      <c r="B31" s="4">
        <v>43641</v>
      </c>
      <c r="C31" s="13">
        <v>1901.9133333333336</v>
      </c>
      <c r="D31" s="13">
        <v>2071.1775000000002</v>
      </c>
      <c r="E31" s="13">
        <v>1563.385</v>
      </c>
      <c r="F31" s="13">
        <v>1104.3499999999999</v>
      </c>
      <c r="G31" s="5">
        <v>1200000</v>
      </c>
      <c r="H31" s="5">
        <v>118</v>
      </c>
      <c r="I31" s="5">
        <v>33666</v>
      </c>
      <c r="J31" s="14">
        <f t="shared" si="0"/>
        <v>0.35050199013841854</v>
      </c>
      <c r="K31" s="13">
        <f t="shared" si="1"/>
        <v>1.3888888888888888E-2</v>
      </c>
      <c r="L31" s="13">
        <f t="shared" si="2"/>
        <v>99.986111111111114</v>
      </c>
    </row>
    <row r="32" spans="2:12">
      <c r="B32" s="4">
        <v>43642</v>
      </c>
      <c r="C32" s="13">
        <v>1862.53</v>
      </c>
      <c r="D32" s="13">
        <v>2033.4450000000002</v>
      </c>
      <c r="E32" s="13">
        <v>1520.7</v>
      </c>
      <c r="F32" s="13">
        <v>1090.1600000000001</v>
      </c>
      <c r="G32" s="5">
        <v>1200000</v>
      </c>
      <c r="H32" s="5">
        <v>107</v>
      </c>
      <c r="I32" s="5">
        <v>31560</v>
      </c>
      <c r="J32" s="14">
        <f t="shared" si="0"/>
        <v>0.33903675538656525</v>
      </c>
      <c r="K32" s="13">
        <f t="shared" si="1"/>
        <v>1.3888888888888888E-2</v>
      </c>
      <c r="L32" s="13">
        <f t="shared" si="2"/>
        <v>99.986111111111114</v>
      </c>
    </row>
    <row r="33" spans="2:12">
      <c r="B33" s="4">
        <v>43643</v>
      </c>
      <c r="C33" s="13">
        <v>1943.1516666666666</v>
      </c>
      <c r="D33" s="13">
        <v>2129.16</v>
      </c>
      <c r="E33" s="13">
        <v>1571.135</v>
      </c>
      <c r="F33" s="13">
        <v>1110.8</v>
      </c>
      <c r="G33" s="5">
        <v>1200000</v>
      </c>
      <c r="H33" s="5">
        <v>115</v>
      </c>
      <c r="I33" s="5">
        <v>35748</v>
      </c>
      <c r="J33" s="14">
        <f t="shared" si="0"/>
        <v>0.32169631867517062</v>
      </c>
      <c r="K33" s="13">
        <f t="shared" si="1"/>
        <v>1.3888888888888888E-2</v>
      </c>
      <c r="L33" s="13">
        <f t="shared" si="2"/>
        <v>99.986111111111114</v>
      </c>
    </row>
    <row r="34" spans="2:12">
      <c r="B34" s="4">
        <v>43644</v>
      </c>
      <c r="C34" s="13">
        <v>1910.3666666666668</v>
      </c>
      <c r="D34" s="13">
        <v>2089.96</v>
      </c>
      <c r="E34" s="13">
        <v>1551.1799999999998</v>
      </c>
      <c r="F34" s="13">
        <v>1098.29</v>
      </c>
      <c r="G34" s="5">
        <v>1200000</v>
      </c>
      <c r="H34" s="5">
        <v>87</v>
      </c>
      <c r="I34" s="5">
        <v>30379</v>
      </c>
      <c r="J34" s="14">
        <f t="shared" si="0"/>
        <v>0.28638204022515551</v>
      </c>
      <c r="K34" s="13">
        <f t="shared" si="1"/>
        <v>1.3888888888888888E-2</v>
      </c>
      <c r="L34" s="13">
        <f t="shared" si="2"/>
        <v>99.986111111111114</v>
      </c>
    </row>
    <row r="35" spans="2:12">
      <c r="B35" s="20">
        <v>43645</v>
      </c>
      <c r="C35" s="13">
        <v>1687.5666666666666</v>
      </c>
      <c r="D35" s="13">
        <v>1721.4775</v>
      </c>
      <c r="E35" s="13">
        <v>1619.7449999999999</v>
      </c>
      <c r="F35" s="13">
        <v>1148.74</v>
      </c>
      <c r="G35" s="5">
        <v>0</v>
      </c>
      <c r="H35" s="5">
        <v>31</v>
      </c>
      <c r="I35" s="5">
        <v>5391</v>
      </c>
      <c r="J35" s="14">
        <f t="shared" si="0"/>
        <v>0.57503246150992393</v>
      </c>
      <c r="K35" s="13">
        <f t="shared" si="1"/>
        <v>0</v>
      </c>
      <c r="L35" s="13">
        <f t="shared" si="2"/>
        <v>100</v>
      </c>
    </row>
    <row r="36" spans="2:12">
      <c r="B36" s="20">
        <v>43646</v>
      </c>
      <c r="C36" s="13">
        <v>1574.7049999999999</v>
      </c>
      <c r="D36" s="13">
        <v>1629.425</v>
      </c>
      <c r="E36" s="13">
        <v>1465.2649999999999</v>
      </c>
      <c r="F36" s="13">
        <v>1061.54</v>
      </c>
      <c r="G36" s="5">
        <v>0</v>
      </c>
      <c r="H36" s="5">
        <v>16</v>
      </c>
      <c r="I36" s="5">
        <v>5052</v>
      </c>
      <c r="J36" s="14">
        <f t="shared" si="0"/>
        <v>0.31670625494853522</v>
      </c>
      <c r="K36" s="13">
        <f t="shared" si="1"/>
        <v>0</v>
      </c>
      <c r="L36" s="13">
        <f t="shared" si="2"/>
        <v>100</v>
      </c>
    </row>
    <row r="37" spans="2:12">
      <c r="B37" s="4"/>
      <c r="C37" s="5"/>
      <c r="D37" s="5"/>
      <c r="E37" s="5"/>
      <c r="F37" s="5"/>
      <c r="G37" s="5"/>
      <c r="H37" s="14"/>
      <c r="I37" s="14"/>
      <c r="J37" s="14"/>
      <c r="K37" s="13"/>
      <c r="L37" s="13"/>
    </row>
    <row r="38" spans="2:12">
      <c r="B38" s="15" t="s">
        <v>2</v>
      </c>
      <c r="C38" s="16">
        <v>340852.9</v>
      </c>
      <c r="D38" s="16">
        <v>246851.3</v>
      </c>
      <c r="E38" s="16">
        <v>94001.599999999991</v>
      </c>
      <c r="F38" s="16">
        <v>33354.43</v>
      </c>
      <c r="G38" s="16">
        <f t="shared" ref="G38" si="3">SUM(G7:G37)</f>
        <v>24000000</v>
      </c>
      <c r="H38" s="16">
        <f t="shared" ref="H38:I38" si="4">SUM(H7:H37)</f>
        <v>2110</v>
      </c>
      <c r="I38" s="16">
        <f t="shared" si="4"/>
        <v>710343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18">
        <v>1893.6272222222221</v>
      </c>
      <c r="D39" s="18">
        <v>2057.0941666666672</v>
      </c>
      <c r="E39" s="18">
        <v>1566.6933333333336</v>
      </c>
      <c r="F39" s="18">
        <v>1111.8143333333333</v>
      </c>
      <c r="G39" s="18">
        <f t="shared" ref="G39:L39" si="5">AVERAGE(G7:G37)</f>
        <v>800000</v>
      </c>
      <c r="H39" s="22">
        <f t="shared" ref="H39:I39" si="6">IF(SUM(H7:H37)=0,0,AVERAGEIF(H7:H37,"&lt;&gt;0"))</f>
        <v>70.333333333333329</v>
      </c>
      <c r="I39" s="22">
        <f t="shared" si="6"/>
        <v>23678.1</v>
      </c>
      <c r="J39" s="18">
        <f t="shared" si="5"/>
        <v>0.28901543400006557</v>
      </c>
      <c r="K39" s="18">
        <f t="shared" si="5"/>
        <v>9.2592592592592622E-3</v>
      </c>
      <c r="L39" s="18">
        <f t="shared" si="5"/>
        <v>99.990740740740776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37</v>
      </c>
      <c r="D44" s="34" t="s">
        <v>43</v>
      </c>
      <c r="E44" s="35"/>
      <c r="F44" s="36"/>
      <c r="G44" s="34" t="s">
        <v>45</v>
      </c>
      <c r="H44" s="35"/>
      <c r="I44" s="35"/>
      <c r="J44" s="35"/>
      <c r="K44" s="35"/>
      <c r="L44" s="36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>
      <c r="B47" s="21">
        <v>43647</v>
      </c>
      <c r="C47" s="13">
        <v>3656.6983333333337</v>
      </c>
      <c r="D47" s="22">
        <v>4164.8525</v>
      </c>
      <c r="E47" s="13">
        <v>2640.3900000000003</v>
      </c>
      <c r="F47" s="13">
        <v>1324.24</v>
      </c>
      <c r="G47" s="5">
        <v>1200000</v>
      </c>
      <c r="H47" s="5">
        <v>128</v>
      </c>
      <c r="I47" s="5">
        <v>47989</v>
      </c>
      <c r="J47" s="14">
        <f>H47/I47%</f>
        <v>0.26672779178561756</v>
      </c>
      <c r="K47" s="13">
        <f>G47/86400000</f>
        <v>1.3888888888888888E-2</v>
      </c>
      <c r="L47" s="13">
        <f>100-K47</f>
        <v>99.986111111111114</v>
      </c>
    </row>
    <row r="48" spans="2:12">
      <c r="B48" s="21">
        <v>43648</v>
      </c>
      <c r="C48" s="13">
        <v>2256.4566666666669</v>
      </c>
      <c r="D48" s="22">
        <v>2532.5749999999998</v>
      </c>
      <c r="E48" s="13">
        <v>1704.22</v>
      </c>
      <c r="F48" s="13">
        <v>1205.69</v>
      </c>
      <c r="G48" s="5">
        <v>1200000</v>
      </c>
      <c r="H48" s="5">
        <v>100</v>
      </c>
      <c r="I48" s="5">
        <v>39598</v>
      </c>
      <c r="J48" s="14">
        <f t="shared" ref="J48:J77" si="7">H48/I48%</f>
        <v>0.25253800697004897</v>
      </c>
      <c r="K48" s="13">
        <f t="shared" ref="K48:K76" si="8">G48/86400000</f>
        <v>1.3888888888888888E-2</v>
      </c>
      <c r="L48" s="13">
        <f t="shared" ref="L48:L76" si="9">100-K48</f>
        <v>99.986111111111114</v>
      </c>
    </row>
    <row r="49" spans="2:12">
      <c r="B49" s="21">
        <v>43649</v>
      </c>
      <c r="C49" s="13">
        <v>2300.0583333333334</v>
      </c>
      <c r="D49" s="22">
        <v>2561.9425000000001</v>
      </c>
      <c r="E49" s="13">
        <v>1776.29</v>
      </c>
      <c r="F49" s="13">
        <v>1242.29</v>
      </c>
      <c r="G49" s="5">
        <v>1200000</v>
      </c>
      <c r="H49" s="5">
        <v>96</v>
      </c>
      <c r="I49" s="5">
        <v>36959</v>
      </c>
      <c r="J49" s="14">
        <f t="shared" si="7"/>
        <v>0.25974728753483589</v>
      </c>
      <c r="K49" s="13">
        <f t="shared" si="8"/>
        <v>1.3888888888888888E-2</v>
      </c>
      <c r="L49" s="13">
        <f t="shared" si="9"/>
        <v>99.986111111111114</v>
      </c>
    </row>
    <row r="50" spans="2:12">
      <c r="B50" s="21">
        <v>43650</v>
      </c>
      <c r="C50" s="13">
        <v>2123.7866666666669</v>
      </c>
      <c r="D50" s="22">
        <v>2376.2049999999999</v>
      </c>
      <c r="E50" s="13">
        <v>1618.95</v>
      </c>
      <c r="F50" s="13">
        <v>1147.78</v>
      </c>
      <c r="G50" s="5">
        <v>1200000</v>
      </c>
      <c r="H50" s="5">
        <v>120</v>
      </c>
      <c r="I50" s="5">
        <v>35786</v>
      </c>
      <c r="J50" s="14">
        <f t="shared" si="7"/>
        <v>0.33532666405857037</v>
      </c>
      <c r="K50" s="13">
        <f t="shared" si="8"/>
        <v>1.3888888888888888E-2</v>
      </c>
      <c r="L50" s="13">
        <f t="shared" si="9"/>
        <v>99.986111111111114</v>
      </c>
    </row>
    <row r="51" spans="2:12">
      <c r="B51" s="21">
        <v>43651</v>
      </c>
      <c r="C51" s="13">
        <v>1984.0216666666668</v>
      </c>
      <c r="D51" s="22">
        <v>2157.6499999999996</v>
      </c>
      <c r="E51" s="13">
        <v>1636.7650000000001</v>
      </c>
      <c r="F51" s="13">
        <v>1113.0999999999999</v>
      </c>
      <c r="G51" s="5">
        <v>1200000</v>
      </c>
      <c r="H51" s="5">
        <v>86</v>
      </c>
      <c r="I51" s="5">
        <v>34337</v>
      </c>
      <c r="J51" s="14">
        <f t="shared" si="7"/>
        <v>0.2504586888778868</v>
      </c>
      <c r="K51" s="13">
        <f t="shared" si="8"/>
        <v>1.3888888888888888E-2</v>
      </c>
      <c r="L51" s="13">
        <f t="shared" si="9"/>
        <v>99.986111111111114</v>
      </c>
    </row>
    <row r="52" spans="2:12">
      <c r="B52" s="20">
        <v>43652</v>
      </c>
      <c r="C52" s="13">
        <v>1594.3966666666668</v>
      </c>
      <c r="D52" s="22">
        <v>1658.8175000000001</v>
      </c>
      <c r="E52" s="13">
        <v>1465.5550000000001</v>
      </c>
      <c r="F52" s="13">
        <v>1071.6300000000001</v>
      </c>
      <c r="G52" s="5">
        <v>0</v>
      </c>
      <c r="H52" s="5">
        <v>21</v>
      </c>
      <c r="I52" s="5">
        <v>5316</v>
      </c>
      <c r="J52" s="14">
        <f t="shared" si="7"/>
        <v>0.39503386004514673</v>
      </c>
      <c r="K52" s="13">
        <f t="shared" si="8"/>
        <v>0</v>
      </c>
      <c r="L52" s="13">
        <f t="shared" si="9"/>
        <v>100</v>
      </c>
    </row>
    <row r="53" spans="2:12">
      <c r="B53" s="20">
        <v>43653</v>
      </c>
      <c r="C53" s="13">
        <v>1612.0566666666666</v>
      </c>
      <c r="D53" s="22">
        <v>1676.1849999999999</v>
      </c>
      <c r="E53" s="13">
        <v>1483.8</v>
      </c>
      <c r="F53" s="13">
        <v>1071.3</v>
      </c>
      <c r="G53" s="5">
        <v>0</v>
      </c>
      <c r="H53" s="5">
        <v>3</v>
      </c>
      <c r="I53" s="5">
        <v>4202</v>
      </c>
      <c r="J53" s="14">
        <f t="shared" si="7"/>
        <v>7.1394574012375048E-2</v>
      </c>
      <c r="K53" s="13">
        <f t="shared" si="8"/>
        <v>0</v>
      </c>
      <c r="L53" s="13">
        <f t="shared" si="9"/>
        <v>100</v>
      </c>
    </row>
    <row r="54" spans="2:12">
      <c r="B54" s="21">
        <v>43654</v>
      </c>
      <c r="C54" s="13">
        <v>2198.2049999999999</v>
      </c>
      <c r="D54" s="22">
        <v>2461.77</v>
      </c>
      <c r="E54" s="13">
        <v>1671.075</v>
      </c>
      <c r="F54" s="13">
        <v>1167.1300000000001</v>
      </c>
      <c r="G54" s="5">
        <v>1200000</v>
      </c>
      <c r="H54" s="5">
        <v>147</v>
      </c>
      <c r="I54" s="5">
        <v>39696</v>
      </c>
      <c r="J54" s="14">
        <f t="shared" si="7"/>
        <v>0.37031438935912941</v>
      </c>
      <c r="K54" s="13">
        <f t="shared" si="8"/>
        <v>1.3888888888888888E-2</v>
      </c>
      <c r="L54" s="13">
        <f t="shared" si="9"/>
        <v>99.986111111111114</v>
      </c>
    </row>
    <row r="55" spans="2:12">
      <c r="B55" s="21">
        <v>43655</v>
      </c>
      <c r="C55" s="13">
        <v>2129.8933333333334</v>
      </c>
      <c r="D55" s="22">
        <v>2382.5099999999998</v>
      </c>
      <c r="E55" s="13">
        <v>1624.6599999999999</v>
      </c>
      <c r="F55" s="13">
        <v>1136.8699999999999</v>
      </c>
      <c r="G55" s="5">
        <v>1200000</v>
      </c>
      <c r="H55" s="5">
        <v>88</v>
      </c>
      <c r="I55" s="5">
        <v>39904</v>
      </c>
      <c r="J55" s="14">
        <f t="shared" si="7"/>
        <v>0.22052927024859661</v>
      </c>
      <c r="K55" s="13">
        <f t="shared" si="8"/>
        <v>1.3888888888888888E-2</v>
      </c>
      <c r="L55" s="13">
        <f t="shared" si="9"/>
        <v>99.986111111111114</v>
      </c>
    </row>
    <row r="56" spans="2:12">
      <c r="B56" s="21">
        <v>43656</v>
      </c>
      <c r="C56" s="13">
        <v>2269.8649999999998</v>
      </c>
      <c r="D56" s="22">
        <v>2558.63</v>
      </c>
      <c r="E56" s="13">
        <v>1692.335</v>
      </c>
      <c r="F56" s="13">
        <v>1158.74</v>
      </c>
      <c r="G56" s="5">
        <v>1200000</v>
      </c>
      <c r="H56" s="5">
        <v>113</v>
      </c>
      <c r="I56" s="5">
        <v>36662</v>
      </c>
      <c r="J56" s="14">
        <f t="shared" si="7"/>
        <v>0.30822104631498554</v>
      </c>
      <c r="K56" s="13">
        <f t="shared" si="8"/>
        <v>1.3888888888888888E-2</v>
      </c>
      <c r="L56" s="13">
        <f t="shared" si="9"/>
        <v>99.986111111111114</v>
      </c>
    </row>
    <row r="57" spans="2:12">
      <c r="B57" s="21">
        <v>43657</v>
      </c>
      <c r="C57" s="13">
        <v>2028.2983333333334</v>
      </c>
      <c r="D57" s="22">
        <v>2239.0200000000004</v>
      </c>
      <c r="E57" s="13">
        <v>1606.855</v>
      </c>
      <c r="F57" s="13">
        <v>1125.55</v>
      </c>
      <c r="G57" s="5">
        <v>1200000</v>
      </c>
      <c r="H57" s="5">
        <v>90</v>
      </c>
      <c r="I57" s="5">
        <v>34865</v>
      </c>
      <c r="J57" s="14">
        <f t="shared" si="7"/>
        <v>0.25813853434676609</v>
      </c>
      <c r="K57" s="13">
        <f t="shared" si="8"/>
        <v>1.3888888888888888E-2</v>
      </c>
      <c r="L57" s="13">
        <f t="shared" si="9"/>
        <v>99.986111111111114</v>
      </c>
    </row>
    <row r="58" spans="2:12">
      <c r="B58" s="21">
        <v>43658</v>
      </c>
      <c r="C58" s="13">
        <v>1965.3249999999998</v>
      </c>
      <c r="D58" s="22">
        <v>2165.9375</v>
      </c>
      <c r="E58" s="13">
        <v>1564.1</v>
      </c>
      <c r="F58" s="13">
        <v>1110.79</v>
      </c>
      <c r="G58" s="5">
        <v>1200000</v>
      </c>
      <c r="H58" s="5">
        <v>78</v>
      </c>
      <c r="I58" s="5">
        <v>32437</v>
      </c>
      <c r="J58" s="14">
        <f t="shared" si="7"/>
        <v>0.24046613435274533</v>
      </c>
      <c r="K58" s="13">
        <f t="shared" si="8"/>
        <v>1.3888888888888888E-2</v>
      </c>
      <c r="L58" s="13">
        <f t="shared" si="9"/>
        <v>99.986111111111114</v>
      </c>
    </row>
    <row r="59" spans="2:12">
      <c r="B59" s="20">
        <v>43659</v>
      </c>
      <c r="C59" s="13">
        <v>1603.9350000000002</v>
      </c>
      <c r="D59" s="22">
        <v>1679.4475000000002</v>
      </c>
      <c r="E59" s="13">
        <v>1452.91</v>
      </c>
      <c r="F59" s="13">
        <v>1071.21</v>
      </c>
      <c r="G59" s="5">
        <v>0</v>
      </c>
      <c r="H59" s="5">
        <v>10</v>
      </c>
      <c r="I59" s="5">
        <v>4740</v>
      </c>
      <c r="J59" s="14">
        <f t="shared" si="7"/>
        <v>0.2109704641350211</v>
      </c>
      <c r="K59" s="13">
        <f t="shared" si="8"/>
        <v>0</v>
      </c>
      <c r="L59" s="13">
        <f t="shared" si="9"/>
        <v>100</v>
      </c>
    </row>
    <row r="60" spans="2:12">
      <c r="B60" s="20">
        <v>43660</v>
      </c>
      <c r="C60" s="13">
        <v>1639.7850000000001</v>
      </c>
      <c r="D60" s="22">
        <v>1716.6550000000002</v>
      </c>
      <c r="E60" s="13">
        <v>1486.0450000000001</v>
      </c>
      <c r="F60" s="13">
        <v>1075.6500000000001</v>
      </c>
      <c r="G60" s="5">
        <v>0</v>
      </c>
      <c r="H60" s="5">
        <v>14</v>
      </c>
      <c r="I60" s="5">
        <v>3740</v>
      </c>
      <c r="J60" s="14">
        <f t="shared" si="7"/>
        <v>0.37433155080213903</v>
      </c>
      <c r="K60" s="13">
        <f t="shared" si="8"/>
        <v>0</v>
      </c>
      <c r="L60" s="13">
        <f t="shared" si="9"/>
        <v>100</v>
      </c>
    </row>
    <row r="61" spans="2:12">
      <c r="B61" s="21">
        <v>43661</v>
      </c>
      <c r="C61" s="13">
        <v>2274.5916666666667</v>
      </c>
      <c r="D61" s="22">
        <v>2546.4775</v>
      </c>
      <c r="E61" s="13">
        <v>1730.82</v>
      </c>
      <c r="F61" s="13">
        <v>1187.1100000000001</v>
      </c>
      <c r="G61" s="5">
        <v>1200000</v>
      </c>
      <c r="H61" s="5">
        <v>142</v>
      </c>
      <c r="I61" s="5">
        <v>38876</v>
      </c>
      <c r="J61" s="14">
        <f t="shared" si="7"/>
        <v>0.36526391604074493</v>
      </c>
      <c r="K61" s="13">
        <f t="shared" si="8"/>
        <v>1.3888888888888888E-2</v>
      </c>
      <c r="L61" s="13">
        <f t="shared" si="9"/>
        <v>99.986111111111114</v>
      </c>
    </row>
    <row r="62" spans="2:12">
      <c r="B62" s="21">
        <v>43662</v>
      </c>
      <c r="C62" s="13">
        <v>1990.3533333333332</v>
      </c>
      <c r="D62" s="22">
        <v>2173.7599999999998</v>
      </c>
      <c r="E62" s="13">
        <v>1623.54</v>
      </c>
      <c r="F62" s="13">
        <v>1142.6399999999999</v>
      </c>
      <c r="G62" s="5">
        <v>1200000</v>
      </c>
      <c r="H62" s="5">
        <v>112</v>
      </c>
      <c r="I62" s="5">
        <v>34901</v>
      </c>
      <c r="J62" s="14">
        <f t="shared" si="7"/>
        <v>0.32090771038079141</v>
      </c>
      <c r="K62" s="13">
        <f t="shared" si="8"/>
        <v>1.3888888888888888E-2</v>
      </c>
      <c r="L62" s="13">
        <f t="shared" si="9"/>
        <v>99.986111111111114</v>
      </c>
    </row>
    <row r="63" spans="2:12">
      <c r="B63" s="21">
        <v>43663</v>
      </c>
      <c r="C63" s="13">
        <v>1910.625</v>
      </c>
      <c r="D63" s="22">
        <v>2075.335</v>
      </c>
      <c r="E63" s="13">
        <v>1581.2049999999999</v>
      </c>
      <c r="F63" s="13">
        <v>1111.52</v>
      </c>
      <c r="G63" s="5">
        <v>1200000</v>
      </c>
      <c r="H63" s="5">
        <v>104</v>
      </c>
      <c r="I63" s="5">
        <v>31475</v>
      </c>
      <c r="J63" s="14">
        <f t="shared" si="7"/>
        <v>0.33042096902303414</v>
      </c>
      <c r="K63" s="13">
        <f t="shared" si="8"/>
        <v>1.3888888888888888E-2</v>
      </c>
      <c r="L63" s="13">
        <f t="shared" si="9"/>
        <v>99.986111111111114</v>
      </c>
    </row>
    <row r="64" spans="2:12">
      <c r="B64" s="21">
        <v>43664</v>
      </c>
      <c r="C64" s="13">
        <v>1833.4033333333334</v>
      </c>
      <c r="D64" s="22">
        <v>1986.5825</v>
      </c>
      <c r="E64" s="13">
        <v>1527.0450000000001</v>
      </c>
      <c r="F64" s="13">
        <v>1100.6300000000001</v>
      </c>
      <c r="G64" s="5">
        <v>1200000</v>
      </c>
      <c r="H64" s="5">
        <v>99</v>
      </c>
      <c r="I64" s="5">
        <v>30082</v>
      </c>
      <c r="J64" s="14">
        <f t="shared" si="7"/>
        <v>0.329100458746094</v>
      </c>
      <c r="K64" s="13">
        <f t="shared" si="8"/>
        <v>1.3888888888888888E-2</v>
      </c>
      <c r="L64" s="13">
        <f t="shared" si="9"/>
        <v>99.986111111111114</v>
      </c>
    </row>
    <row r="65" spans="2:12">
      <c r="B65" s="21">
        <v>43665</v>
      </c>
      <c r="C65" s="13">
        <v>1843.8950000000002</v>
      </c>
      <c r="D65" s="22">
        <v>1999.8525000000002</v>
      </c>
      <c r="E65" s="13">
        <v>1531.98</v>
      </c>
      <c r="F65" s="13">
        <v>1094.02</v>
      </c>
      <c r="G65" s="5">
        <v>1200000</v>
      </c>
      <c r="H65" s="5">
        <v>74</v>
      </c>
      <c r="I65" s="5">
        <v>27383</v>
      </c>
      <c r="J65" s="14">
        <f t="shared" si="7"/>
        <v>0.27024066026366728</v>
      </c>
      <c r="K65" s="13">
        <f t="shared" si="8"/>
        <v>1.3888888888888888E-2</v>
      </c>
      <c r="L65" s="13">
        <f t="shared" si="9"/>
        <v>99.986111111111114</v>
      </c>
    </row>
    <row r="66" spans="2:12">
      <c r="B66" s="20">
        <v>43666</v>
      </c>
      <c r="C66" s="13">
        <v>1560.3433333333332</v>
      </c>
      <c r="D66" s="22">
        <v>1613.7350000000001</v>
      </c>
      <c r="E66" s="13">
        <v>1453.56</v>
      </c>
      <c r="F66" s="13">
        <v>1062.2</v>
      </c>
      <c r="G66" s="5">
        <v>0</v>
      </c>
      <c r="H66" s="5">
        <v>10</v>
      </c>
      <c r="I66" s="5">
        <v>4060</v>
      </c>
      <c r="J66" s="14">
        <f t="shared" si="7"/>
        <v>0.24630541871921183</v>
      </c>
      <c r="K66" s="13">
        <f t="shared" si="8"/>
        <v>0</v>
      </c>
      <c r="L66" s="13">
        <f t="shared" si="9"/>
        <v>100</v>
      </c>
    </row>
    <row r="67" spans="2:12">
      <c r="B67" s="20">
        <v>43667</v>
      </c>
      <c r="C67" s="13">
        <v>1812.7</v>
      </c>
      <c r="D67" s="22">
        <v>1915.1324999999999</v>
      </c>
      <c r="E67" s="13">
        <v>1607.835</v>
      </c>
      <c r="F67" s="13">
        <v>1123.5</v>
      </c>
      <c r="G67" s="5">
        <v>0</v>
      </c>
      <c r="H67" s="5">
        <v>9</v>
      </c>
      <c r="I67" s="5">
        <v>3092</v>
      </c>
      <c r="J67" s="14">
        <f t="shared" si="7"/>
        <v>0.29107373868046571</v>
      </c>
      <c r="K67" s="13">
        <f t="shared" si="8"/>
        <v>0</v>
      </c>
      <c r="L67" s="13">
        <f t="shared" si="9"/>
        <v>100</v>
      </c>
    </row>
    <row r="68" spans="2:12">
      <c r="B68" s="21">
        <v>43668</v>
      </c>
      <c r="C68" s="13">
        <v>1892.8466666666666</v>
      </c>
      <c r="D68" s="22">
        <v>2067.9700000000003</v>
      </c>
      <c r="E68" s="13">
        <v>1542.6</v>
      </c>
      <c r="F68" s="13">
        <v>1106.4100000000001</v>
      </c>
      <c r="G68" s="5">
        <v>1200000</v>
      </c>
      <c r="H68" s="5">
        <v>123</v>
      </c>
      <c r="I68" s="5">
        <v>32511</v>
      </c>
      <c r="J68" s="14">
        <f t="shared" si="7"/>
        <v>0.37833348712743375</v>
      </c>
      <c r="K68" s="13">
        <f t="shared" si="8"/>
        <v>1.3888888888888888E-2</v>
      </c>
      <c r="L68" s="13">
        <f t="shared" si="9"/>
        <v>99.986111111111114</v>
      </c>
    </row>
    <row r="69" spans="2:12">
      <c r="B69" s="21">
        <v>43669</v>
      </c>
      <c r="C69" s="13">
        <v>1830.1149999999998</v>
      </c>
      <c r="D69" s="22">
        <v>1992.2474999999999</v>
      </c>
      <c r="E69" s="13">
        <v>1505.85</v>
      </c>
      <c r="F69" s="13">
        <v>1096.8800000000001</v>
      </c>
      <c r="G69" s="5">
        <v>1200000</v>
      </c>
      <c r="H69" s="5">
        <v>95</v>
      </c>
      <c r="I69" s="5">
        <v>30083</v>
      </c>
      <c r="J69" s="14">
        <f t="shared" si="7"/>
        <v>0.31579297277532165</v>
      </c>
      <c r="K69" s="13">
        <f t="shared" si="8"/>
        <v>1.3888888888888888E-2</v>
      </c>
      <c r="L69" s="13">
        <f t="shared" si="9"/>
        <v>99.986111111111114</v>
      </c>
    </row>
    <row r="70" spans="2:12">
      <c r="B70" s="21">
        <v>43670</v>
      </c>
      <c r="C70" s="13">
        <v>1802.4366666666667</v>
      </c>
      <c r="D70" s="22">
        <v>1953.6499999999999</v>
      </c>
      <c r="E70" s="13">
        <v>1500.01</v>
      </c>
      <c r="F70" s="13">
        <v>1083.46</v>
      </c>
      <c r="G70" s="5">
        <v>1200000</v>
      </c>
      <c r="H70" s="5">
        <v>97</v>
      </c>
      <c r="I70" s="5">
        <v>29085</v>
      </c>
      <c r="J70" s="14">
        <f t="shared" si="7"/>
        <v>0.33350524325253567</v>
      </c>
      <c r="K70" s="13">
        <f t="shared" si="8"/>
        <v>1.3888888888888888E-2</v>
      </c>
      <c r="L70" s="13">
        <f t="shared" si="9"/>
        <v>99.986111111111114</v>
      </c>
    </row>
    <row r="71" spans="2:12">
      <c r="B71" s="21">
        <v>43671</v>
      </c>
      <c r="C71" s="13">
        <v>2143.8266666666664</v>
      </c>
      <c r="D71" s="22">
        <v>2385.17</v>
      </c>
      <c r="E71" s="13">
        <v>1661.1399999999999</v>
      </c>
      <c r="F71" s="13">
        <v>1149.1500000000001</v>
      </c>
      <c r="G71" s="5">
        <v>1200000</v>
      </c>
      <c r="H71" s="5">
        <v>106</v>
      </c>
      <c r="I71" s="5">
        <v>30632</v>
      </c>
      <c r="J71" s="14">
        <f t="shared" si="7"/>
        <v>0.34604335335596764</v>
      </c>
      <c r="K71" s="13">
        <f t="shared" si="8"/>
        <v>1.3888888888888888E-2</v>
      </c>
      <c r="L71" s="13">
        <f t="shared" si="9"/>
        <v>99.986111111111114</v>
      </c>
    </row>
    <row r="72" spans="2:12">
      <c r="B72" s="21">
        <v>43672</v>
      </c>
      <c r="C72" s="13">
        <v>1859.7049999999999</v>
      </c>
      <c r="D72" s="22">
        <v>2022.075</v>
      </c>
      <c r="E72" s="13">
        <v>1534.9649999999999</v>
      </c>
      <c r="F72" s="13">
        <v>1095.44</v>
      </c>
      <c r="G72" s="5">
        <v>1200000</v>
      </c>
      <c r="H72" s="5">
        <v>93</v>
      </c>
      <c r="I72" s="5">
        <v>29987</v>
      </c>
      <c r="J72" s="14">
        <f t="shared" si="7"/>
        <v>0.3101343915696802</v>
      </c>
      <c r="K72" s="13">
        <f t="shared" si="8"/>
        <v>1.3888888888888888E-2</v>
      </c>
      <c r="L72" s="13">
        <f t="shared" si="9"/>
        <v>99.986111111111114</v>
      </c>
    </row>
    <row r="73" spans="2:12">
      <c r="B73" s="20">
        <v>43673</v>
      </c>
      <c r="C73" s="13">
        <v>1573.7366666666667</v>
      </c>
      <c r="D73" s="22">
        <v>1625.7800000000002</v>
      </c>
      <c r="E73" s="13">
        <v>1469.65</v>
      </c>
      <c r="F73" s="13">
        <v>1067.8800000000001</v>
      </c>
      <c r="G73" s="5">
        <v>0</v>
      </c>
      <c r="H73" s="5">
        <v>6</v>
      </c>
      <c r="I73" s="5">
        <v>5002</v>
      </c>
      <c r="J73" s="14">
        <f t="shared" si="7"/>
        <v>0.11995201919232307</v>
      </c>
      <c r="K73" s="13">
        <f t="shared" si="8"/>
        <v>0</v>
      </c>
      <c r="L73" s="13">
        <f t="shared" si="9"/>
        <v>100</v>
      </c>
    </row>
    <row r="74" spans="2:12">
      <c r="B74" s="20">
        <v>43674</v>
      </c>
      <c r="C74" s="13">
        <v>1586.575</v>
      </c>
      <c r="D74" s="22">
        <v>1636.4025000000001</v>
      </c>
      <c r="E74" s="13">
        <v>1486.92</v>
      </c>
      <c r="F74" s="13">
        <v>1071.29</v>
      </c>
      <c r="G74" s="5">
        <v>0</v>
      </c>
      <c r="H74" s="5">
        <v>10</v>
      </c>
      <c r="I74" s="5">
        <v>4542</v>
      </c>
      <c r="J74" s="14">
        <f t="shared" si="7"/>
        <v>0.22016732716864817</v>
      </c>
      <c r="K74" s="13">
        <f t="shared" si="8"/>
        <v>0</v>
      </c>
      <c r="L74" s="13">
        <f t="shared" si="9"/>
        <v>100</v>
      </c>
    </row>
    <row r="75" spans="2:12">
      <c r="B75" s="21">
        <v>43675</v>
      </c>
      <c r="C75" s="13">
        <v>2150.2566666666667</v>
      </c>
      <c r="D75" s="22">
        <v>2383.2350000000001</v>
      </c>
      <c r="E75" s="13">
        <v>1684.3</v>
      </c>
      <c r="F75" s="13">
        <v>1169.29</v>
      </c>
      <c r="G75" s="5">
        <v>1200000</v>
      </c>
      <c r="H75" s="5">
        <v>141</v>
      </c>
      <c r="I75" s="5">
        <v>36906</v>
      </c>
      <c r="J75" s="14">
        <f t="shared" si="7"/>
        <v>0.3820516989107462</v>
      </c>
      <c r="K75" s="13">
        <f t="shared" si="8"/>
        <v>1.3888888888888888E-2</v>
      </c>
      <c r="L75" s="13">
        <f t="shared" si="9"/>
        <v>99.986111111111114</v>
      </c>
    </row>
    <row r="76" spans="2:12">
      <c r="B76" s="21">
        <v>43676</v>
      </c>
      <c r="C76" s="13">
        <v>1948.7300000000002</v>
      </c>
      <c r="D76" s="22">
        <v>2140.4974999999999</v>
      </c>
      <c r="E76" s="13">
        <v>1565.1949999999999</v>
      </c>
      <c r="F76" s="13">
        <v>1113.95</v>
      </c>
      <c r="G76" s="5">
        <v>1200000</v>
      </c>
      <c r="H76" s="5">
        <v>132</v>
      </c>
      <c r="I76" s="5">
        <v>37305</v>
      </c>
      <c r="J76" s="14">
        <f t="shared" si="7"/>
        <v>0.3538399678327302</v>
      </c>
      <c r="K76" s="13">
        <f t="shared" si="8"/>
        <v>1.3888888888888888E-2</v>
      </c>
      <c r="L76" s="13">
        <f t="shared" si="9"/>
        <v>99.986111111111114</v>
      </c>
    </row>
    <row r="77" spans="2:12">
      <c r="B77" s="21">
        <v>43677</v>
      </c>
      <c r="C77" s="13">
        <v>2161.5983333333334</v>
      </c>
      <c r="D77" s="22">
        <v>2418.8050000000003</v>
      </c>
      <c r="E77" s="13">
        <v>1647.1849999999999</v>
      </c>
      <c r="F77" s="13">
        <v>1151.05</v>
      </c>
      <c r="G77" s="5">
        <v>1200000</v>
      </c>
      <c r="H77" s="5">
        <v>115</v>
      </c>
      <c r="I77" s="5">
        <v>38765</v>
      </c>
      <c r="J77" s="14">
        <f t="shared" si="7"/>
        <v>0.2966593576679995</v>
      </c>
      <c r="K77" s="13">
        <f>G77/86400000</f>
        <v>1.3888888888888888E-2</v>
      </c>
      <c r="L77" s="13">
        <f>100-K77</f>
        <v>99.986111111111114</v>
      </c>
    </row>
    <row r="78" spans="2:12">
      <c r="B78" s="15" t="s">
        <v>2</v>
      </c>
      <c r="C78" s="16">
        <v>369231.12</v>
      </c>
      <c r="D78" s="22">
        <v>269075.62</v>
      </c>
      <c r="E78" s="16">
        <v>100155.5</v>
      </c>
      <c r="F78" s="16">
        <v>34948.39</v>
      </c>
      <c r="G78" s="16">
        <f t="shared" ref="G78" si="10">SUM(G47:G77)</f>
        <v>27600000</v>
      </c>
      <c r="H78" s="16">
        <f t="shared" ref="H78:I78" si="11">SUM(H47:H77)</f>
        <v>2562</v>
      </c>
      <c r="I78" s="16">
        <f t="shared" si="11"/>
        <v>840918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1985.1135483870967</v>
      </c>
      <c r="D79" s="22">
        <v>2169.9646774193548</v>
      </c>
      <c r="E79" s="18">
        <v>1615.4112903225805</v>
      </c>
      <c r="F79" s="18">
        <v>1127.3674193548386</v>
      </c>
      <c r="G79" s="18">
        <f t="shared" ref="G79:L79" si="12">AVERAGE(G47:G77)</f>
        <v>890322.58064516133</v>
      </c>
      <c r="H79" s="22">
        <f t="shared" ref="H79:I79" si="13">IF(SUM(H47:H77)=0,0,AVERAGEIF(H47:H77,"&lt;&gt;0"))</f>
        <v>82.645161290322577</v>
      </c>
      <c r="I79" s="22">
        <f t="shared" si="13"/>
        <v>27126.387096774193</v>
      </c>
      <c r="J79" s="18">
        <f t="shared" si="12"/>
        <v>0.29109648237262137</v>
      </c>
      <c r="K79" s="18">
        <f t="shared" si="12"/>
        <v>1.0304659498207889E-2</v>
      </c>
      <c r="L79" s="18">
        <f t="shared" si="12"/>
        <v>99.989695340501839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37</v>
      </c>
      <c r="D84" s="34" t="s">
        <v>43</v>
      </c>
      <c r="E84" s="35"/>
      <c r="F84" s="36"/>
      <c r="G84" s="34" t="s">
        <v>45</v>
      </c>
      <c r="H84" s="35"/>
      <c r="I84" s="35"/>
      <c r="J84" s="35"/>
      <c r="K84" s="35"/>
      <c r="L84" s="36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>
      <c r="B87" s="21">
        <v>43678</v>
      </c>
      <c r="C87" s="13">
        <v>2644.1816666666664</v>
      </c>
      <c r="D87" s="13">
        <v>3012.4849999999997</v>
      </c>
      <c r="E87" s="13">
        <v>1907.5749999999998</v>
      </c>
      <c r="F87" s="13">
        <v>1236.73</v>
      </c>
      <c r="G87" s="5">
        <v>1200000</v>
      </c>
      <c r="H87" s="5">
        <v>132</v>
      </c>
      <c r="I87" s="5">
        <v>45967</v>
      </c>
      <c r="J87" s="14">
        <f>H87/I87%</f>
        <v>0.28716252964082928</v>
      </c>
      <c r="K87" s="13">
        <f>G87/86400000</f>
        <v>1.3888888888888888E-2</v>
      </c>
      <c r="L87" s="13">
        <f>100-K87</f>
        <v>99.986111111111114</v>
      </c>
    </row>
    <row r="88" spans="2:12">
      <c r="B88" s="21">
        <v>43679</v>
      </c>
      <c r="C88" s="13">
        <v>2371.8333333333335</v>
      </c>
      <c r="D88" s="13">
        <v>2599.3125</v>
      </c>
      <c r="E88" s="13">
        <v>1916.875</v>
      </c>
      <c r="F88" s="13">
        <v>1203.6100000000001</v>
      </c>
      <c r="G88" s="5">
        <v>1200000</v>
      </c>
      <c r="H88" s="5">
        <v>104</v>
      </c>
      <c r="I88" s="5">
        <v>39887</v>
      </c>
      <c r="J88" s="14">
        <f t="shared" ref="J88:J117" si="14">H88/I88%</f>
        <v>0.26073658084087548</v>
      </c>
      <c r="K88" s="13">
        <f t="shared" ref="K88:K116" si="15">G88/86400000</f>
        <v>1.3888888888888888E-2</v>
      </c>
      <c r="L88" s="13">
        <f t="shared" ref="L88:L116" si="16">100-K88</f>
        <v>99.986111111111114</v>
      </c>
    </row>
    <row r="89" spans="2:12">
      <c r="B89" s="20">
        <v>43680</v>
      </c>
      <c r="C89" s="13">
        <v>1575.3783333333331</v>
      </c>
      <c r="D89" s="13">
        <v>1641.4674999999997</v>
      </c>
      <c r="E89" s="13">
        <v>1443.1999999999998</v>
      </c>
      <c r="F89" s="13">
        <v>1070.51</v>
      </c>
      <c r="G89" s="5">
        <v>0</v>
      </c>
      <c r="H89" s="5">
        <v>17</v>
      </c>
      <c r="I89" s="5">
        <v>6462</v>
      </c>
      <c r="J89" s="14">
        <f t="shared" si="14"/>
        <v>0.26307644692045806</v>
      </c>
      <c r="K89" s="13">
        <f t="shared" si="15"/>
        <v>0</v>
      </c>
      <c r="L89" s="13">
        <f t="shared" si="16"/>
        <v>100</v>
      </c>
    </row>
    <row r="90" spans="2:12">
      <c r="B90" s="20">
        <v>43681</v>
      </c>
      <c r="C90" s="13">
        <v>1630.6066666666666</v>
      </c>
      <c r="D90" s="13">
        <v>1704.8325</v>
      </c>
      <c r="E90" s="13">
        <v>1482.155</v>
      </c>
      <c r="F90" s="13">
        <v>1127.73</v>
      </c>
      <c r="G90" s="5">
        <v>0</v>
      </c>
      <c r="H90" s="5">
        <v>17</v>
      </c>
      <c r="I90" s="5">
        <v>2816</v>
      </c>
      <c r="J90" s="14">
        <f t="shared" si="14"/>
        <v>0.60369318181818177</v>
      </c>
      <c r="K90" s="13">
        <f t="shared" si="15"/>
        <v>0</v>
      </c>
      <c r="L90" s="13">
        <f t="shared" si="16"/>
        <v>100</v>
      </c>
    </row>
    <row r="91" spans="2:12">
      <c r="B91" s="21">
        <v>43682</v>
      </c>
      <c r="C91" s="13">
        <v>1955.085</v>
      </c>
      <c r="D91" s="13">
        <v>2147.2399999999998</v>
      </c>
      <c r="E91" s="13">
        <v>1570.7750000000001</v>
      </c>
      <c r="F91" s="13">
        <v>1106.25</v>
      </c>
      <c r="G91" s="5">
        <v>1200000</v>
      </c>
      <c r="H91" s="5">
        <v>71</v>
      </c>
      <c r="I91" s="5">
        <v>37872</v>
      </c>
      <c r="J91" s="14">
        <f t="shared" si="14"/>
        <v>0.18747359526827206</v>
      </c>
      <c r="K91" s="13">
        <f t="shared" si="15"/>
        <v>1.3888888888888888E-2</v>
      </c>
      <c r="L91" s="13">
        <f t="shared" si="16"/>
        <v>99.986111111111114</v>
      </c>
    </row>
    <row r="92" spans="2:12">
      <c r="B92" s="21">
        <v>43683</v>
      </c>
      <c r="C92" s="13">
        <v>1979.1733333333334</v>
      </c>
      <c r="D92" s="13">
        <v>2183.2425000000003</v>
      </c>
      <c r="E92" s="13">
        <v>1571.0349999999999</v>
      </c>
      <c r="F92" s="13">
        <v>1112.04</v>
      </c>
      <c r="G92" s="5">
        <v>1200000</v>
      </c>
      <c r="H92" s="5">
        <v>82</v>
      </c>
      <c r="I92" s="5">
        <v>33674</v>
      </c>
      <c r="J92" s="14">
        <f t="shared" si="14"/>
        <v>0.24351131436716755</v>
      </c>
      <c r="K92" s="13">
        <f t="shared" si="15"/>
        <v>1.3888888888888888E-2</v>
      </c>
      <c r="L92" s="13">
        <f t="shared" si="16"/>
        <v>99.986111111111114</v>
      </c>
    </row>
    <row r="93" spans="2:12">
      <c r="B93" s="21">
        <v>43684</v>
      </c>
      <c r="C93" s="13">
        <v>2010.5433333333337</v>
      </c>
      <c r="D93" s="13">
        <v>2222.0375000000004</v>
      </c>
      <c r="E93" s="13">
        <v>1587.5550000000001</v>
      </c>
      <c r="F93" s="13">
        <v>1113.26</v>
      </c>
      <c r="G93" s="5">
        <v>1200000</v>
      </c>
      <c r="H93" s="5">
        <v>72</v>
      </c>
      <c r="I93" s="5">
        <v>33817</v>
      </c>
      <c r="J93" s="14">
        <f t="shared" si="14"/>
        <v>0.21291066623295973</v>
      </c>
      <c r="K93" s="13">
        <f t="shared" si="15"/>
        <v>1.3888888888888888E-2</v>
      </c>
      <c r="L93" s="13">
        <f t="shared" si="16"/>
        <v>99.986111111111114</v>
      </c>
    </row>
    <row r="94" spans="2:12">
      <c r="B94" s="21">
        <v>43685</v>
      </c>
      <c r="C94" s="13">
        <v>2043.2133333333331</v>
      </c>
      <c r="D94" s="13">
        <v>2274.0299999999997</v>
      </c>
      <c r="E94" s="13">
        <v>1581.58</v>
      </c>
      <c r="F94" s="13">
        <v>1127.17</v>
      </c>
      <c r="G94" s="5">
        <v>1200000</v>
      </c>
      <c r="H94" s="5">
        <v>74</v>
      </c>
      <c r="I94" s="5">
        <v>32002</v>
      </c>
      <c r="J94" s="14">
        <f t="shared" si="14"/>
        <v>0.23123554777826388</v>
      </c>
      <c r="K94" s="13">
        <f t="shared" si="15"/>
        <v>1.3888888888888888E-2</v>
      </c>
      <c r="L94" s="13">
        <f t="shared" si="16"/>
        <v>99.986111111111114</v>
      </c>
    </row>
    <row r="95" spans="2:12">
      <c r="B95" s="21">
        <v>43686</v>
      </c>
      <c r="C95" s="13">
        <v>1931.3199999999997</v>
      </c>
      <c r="D95" s="13">
        <v>2123.4274999999998</v>
      </c>
      <c r="E95" s="13">
        <v>1547.105</v>
      </c>
      <c r="F95" s="13">
        <v>1102.54</v>
      </c>
      <c r="G95" s="5">
        <v>1200000</v>
      </c>
      <c r="H95" s="5">
        <v>47</v>
      </c>
      <c r="I95" s="5">
        <v>30510</v>
      </c>
      <c r="J95" s="14">
        <f t="shared" si="14"/>
        <v>0.1540478531628974</v>
      </c>
      <c r="K95" s="13">
        <f t="shared" si="15"/>
        <v>1.3888888888888888E-2</v>
      </c>
      <c r="L95" s="13">
        <f t="shared" si="16"/>
        <v>99.986111111111114</v>
      </c>
    </row>
    <row r="96" spans="2:12">
      <c r="B96" s="20">
        <v>43687</v>
      </c>
      <c r="C96" s="13">
        <v>1587.0366666666666</v>
      </c>
      <c r="D96" s="13">
        <v>1657.7399999999998</v>
      </c>
      <c r="E96" s="13">
        <v>1445.63</v>
      </c>
      <c r="F96" s="13">
        <v>1064.28</v>
      </c>
      <c r="G96" s="5">
        <v>0</v>
      </c>
      <c r="H96" s="5">
        <v>16</v>
      </c>
      <c r="I96" s="5">
        <v>6160</v>
      </c>
      <c r="J96" s="14">
        <f t="shared" si="14"/>
        <v>0.25974025974025972</v>
      </c>
      <c r="K96" s="13">
        <f t="shared" si="15"/>
        <v>0</v>
      </c>
      <c r="L96" s="13">
        <f t="shared" si="16"/>
        <v>100</v>
      </c>
    </row>
    <row r="97" spans="2:12">
      <c r="B97" s="20">
        <v>43688</v>
      </c>
      <c r="C97" s="13">
        <v>1602.0233333333333</v>
      </c>
      <c r="D97" s="13">
        <v>1676.0574999999999</v>
      </c>
      <c r="E97" s="13">
        <v>1453.9549999999999</v>
      </c>
      <c r="F97" s="13">
        <v>1083.94</v>
      </c>
      <c r="G97" s="5">
        <v>0</v>
      </c>
      <c r="H97" s="5">
        <v>9</v>
      </c>
      <c r="I97" s="5">
        <v>2965</v>
      </c>
      <c r="J97" s="14">
        <f t="shared" si="14"/>
        <v>0.30354131534569984</v>
      </c>
      <c r="K97" s="13">
        <f t="shared" si="15"/>
        <v>0</v>
      </c>
      <c r="L97" s="13">
        <f t="shared" si="16"/>
        <v>100</v>
      </c>
    </row>
    <row r="98" spans="2:12">
      <c r="B98" s="21">
        <v>43689</v>
      </c>
      <c r="C98" s="13">
        <v>1743.4516666666666</v>
      </c>
      <c r="D98" s="13">
        <v>1879.7125000000001</v>
      </c>
      <c r="E98" s="13">
        <v>1470.9299999999998</v>
      </c>
      <c r="F98" s="13">
        <v>1080.27</v>
      </c>
      <c r="G98" s="5">
        <v>1200000</v>
      </c>
      <c r="H98" s="5">
        <v>57</v>
      </c>
      <c r="I98" s="5">
        <v>19732</v>
      </c>
      <c r="J98" s="14">
        <f t="shared" si="14"/>
        <v>0.28887086965335496</v>
      </c>
      <c r="K98" s="13">
        <f t="shared" si="15"/>
        <v>1.3888888888888888E-2</v>
      </c>
      <c r="L98" s="13">
        <f t="shared" si="16"/>
        <v>99.986111111111114</v>
      </c>
    </row>
    <row r="99" spans="2:12">
      <c r="B99" s="21">
        <v>43690</v>
      </c>
      <c r="C99" s="13">
        <v>1729.5616666666665</v>
      </c>
      <c r="D99" s="13">
        <v>1856.7749999999999</v>
      </c>
      <c r="E99" s="13">
        <v>1475.135</v>
      </c>
      <c r="F99" s="13">
        <v>1078.29</v>
      </c>
      <c r="G99" s="5">
        <v>1200000</v>
      </c>
      <c r="H99" s="5">
        <v>46</v>
      </c>
      <c r="I99" s="5">
        <v>16657</v>
      </c>
      <c r="J99" s="14">
        <f t="shared" si="14"/>
        <v>0.27616017290028216</v>
      </c>
      <c r="K99" s="13">
        <f t="shared" si="15"/>
        <v>1.3888888888888888E-2</v>
      </c>
      <c r="L99" s="13">
        <f t="shared" si="16"/>
        <v>99.986111111111114</v>
      </c>
    </row>
    <row r="100" spans="2:12">
      <c r="B100" s="21">
        <v>43691</v>
      </c>
      <c r="C100" s="13">
        <v>1794.7333333333336</v>
      </c>
      <c r="D100" s="13">
        <v>1952.5550000000001</v>
      </c>
      <c r="E100" s="13">
        <v>1479.09</v>
      </c>
      <c r="F100" s="13">
        <v>1134.1600000000001</v>
      </c>
      <c r="G100" s="5">
        <v>1200000</v>
      </c>
      <c r="H100" s="5">
        <v>25</v>
      </c>
      <c r="I100" s="5">
        <v>13070</v>
      </c>
      <c r="J100" s="14">
        <f t="shared" si="14"/>
        <v>0.1912777352716144</v>
      </c>
      <c r="K100" s="13">
        <f t="shared" si="15"/>
        <v>1.3888888888888888E-2</v>
      </c>
      <c r="L100" s="13">
        <f t="shared" si="16"/>
        <v>99.986111111111114</v>
      </c>
    </row>
    <row r="101" spans="2:12">
      <c r="B101" s="21">
        <v>43692</v>
      </c>
      <c r="C101" s="13">
        <v>1611.3433333333335</v>
      </c>
      <c r="D101" s="13">
        <v>1660.105</v>
      </c>
      <c r="E101" s="13">
        <v>1513.82</v>
      </c>
      <c r="F101" s="13">
        <v>1078.29</v>
      </c>
      <c r="G101" s="5">
        <v>1200000</v>
      </c>
      <c r="H101" s="5">
        <v>4</v>
      </c>
      <c r="I101" s="5">
        <v>2541</v>
      </c>
      <c r="J101" s="14">
        <f t="shared" si="14"/>
        <v>0.15741833923652104</v>
      </c>
      <c r="K101" s="13">
        <f t="shared" si="15"/>
        <v>1.3888888888888888E-2</v>
      </c>
      <c r="L101" s="13">
        <f t="shared" si="16"/>
        <v>99.986111111111114</v>
      </c>
    </row>
    <row r="102" spans="2:12">
      <c r="B102" s="21">
        <v>43693</v>
      </c>
      <c r="C102" s="13">
        <v>1642.9733333333334</v>
      </c>
      <c r="D102" s="13">
        <v>1720.2549999999999</v>
      </c>
      <c r="E102" s="13">
        <v>1488.41</v>
      </c>
      <c r="F102" s="13">
        <v>1085.49</v>
      </c>
      <c r="G102" s="5">
        <v>1200000</v>
      </c>
      <c r="H102" s="5">
        <v>32</v>
      </c>
      <c r="I102" s="5">
        <v>9730</v>
      </c>
      <c r="J102" s="14">
        <f t="shared" si="14"/>
        <v>0.32887975334018499</v>
      </c>
      <c r="K102" s="13">
        <f t="shared" si="15"/>
        <v>1.3888888888888888E-2</v>
      </c>
      <c r="L102" s="13">
        <f t="shared" si="16"/>
        <v>99.986111111111114</v>
      </c>
    </row>
    <row r="103" spans="2:12">
      <c r="B103" s="20">
        <v>43694</v>
      </c>
      <c r="C103" s="13">
        <v>1563.8083333333334</v>
      </c>
      <c r="D103" s="13">
        <v>1598.9250000000002</v>
      </c>
      <c r="E103" s="13">
        <v>1493.575</v>
      </c>
      <c r="F103" s="13">
        <v>1086.83</v>
      </c>
      <c r="G103" s="5">
        <v>0</v>
      </c>
      <c r="H103" s="5">
        <v>13</v>
      </c>
      <c r="I103" s="5">
        <v>3465</v>
      </c>
      <c r="J103" s="14">
        <f t="shared" si="14"/>
        <v>0.37518037518037517</v>
      </c>
      <c r="K103" s="13">
        <f t="shared" si="15"/>
        <v>0</v>
      </c>
      <c r="L103" s="13">
        <f t="shared" si="16"/>
        <v>100</v>
      </c>
    </row>
    <row r="104" spans="2:12">
      <c r="B104" s="20">
        <v>43695</v>
      </c>
      <c r="C104" s="13">
        <v>1590.6483333333333</v>
      </c>
      <c r="D104" s="13">
        <v>1621.9775000000002</v>
      </c>
      <c r="E104" s="13">
        <v>1527.99</v>
      </c>
      <c r="F104" s="13">
        <v>1072.3499999999999</v>
      </c>
      <c r="G104" s="5">
        <v>0</v>
      </c>
      <c r="H104" s="5">
        <v>8</v>
      </c>
      <c r="I104" s="5">
        <v>3219</v>
      </c>
      <c r="J104" s="14">
        <f t="shared" si="14"/>
        <v>0.24852438645542096</v>
      </c>
      <c r="K104" s="13">
        <f t="shared" si="15"/>
        <v>0</v>
      </c>
      <c r="L104" s="13">
        <f t="shared" si="16"/>
        <v>100</v>
      </c>
    </row>
    <row r="105" spans="2:12">
      <c r="B105" s="21">
        <v>43696</v>
      </c>
      <c r="C105" s="13">
        <v>1665.7016666666668</v>
      </c>
      <c r="D105" s="13">
        <v>1750.8825000000002</v>
      </c>
      <c r="E105" s="13">
        <v>1495.34</v>
      </c>
      <c r="F105" s="13">
        <v>1071.73</v>
      </c>
      <c r="G105" s="5">
        <v>1200000</v>
      </c>
      <c r="H105" s="5">
        <v>66</v>
      </c>
      <c r="I105" s="5">
        <v>17616</v>
      </c>
      <c r="J105" s="14">
        <f t="shared" si="14"/>
        <v>0.37465940054495911</v>
      </c>
      <c r="K105" s="13">
        <f t="shared" si="15"/>
        <v>1.3888888888888888E-2</v>
      </c>
      <c r="L105" s="13">
        <f t="shared" si="16"/>
        <v>99.986111111111114</v>
      </c>
    </row>
    <row r="106" spans="2:12">
      <c r="B106" s="21">
        <v>43697</v>
      </c>
      <c r="C106" s="13">
        <v>1665.7916666666663</v>
      </c>
      <c r="D106" s="13">
        <v>1765.0774999999999</v>
      </c>
      <c r="E106" s="13">
        <v>1467.2199999999998</v>
      </c>
      <c r="F106" s="13">
        <v>1074.25</v>
      </c>
      <c r="G106" s="5">
        <v>1200000</v>
      </c>
      <c r="H106" s="5">
        <v>54</v>
      </c>
      <c r="I106" s="5">
        <v>16655</v>
      </c>
      <c r="J106" s="14">
        <f t="shared" si="14"/>
        <v>0.32422695887120984</v>
      </c>
      <c r="K106" s="13">
        <f t="shared" si="15"/>
        <v>1.3888888888888888E-2</v>
      </c>
      <c r="L106" s="13">
        <f t="shared" si="16"/>
        <v>99.986111111111114</v>
      </c>
    </row>
    <row r="107" spans="2:12">
      <c r="B107" s="21">
        <v>43698</v>
      </c>
      <c r="C107" s="13">
        <v>1689.1566666666665</v>
      </c>
      <c r="D107" s="13">
        <v>1791.26</v>
      </c>
      <c r="E107" s="13">
        <v>1484.95</v>
      </c>
      <c r="F107" s="13">
        <v>1075.4100000000001</v>
      </c>
      <c r="G107" s="5">
        <v>1200000</v>
      </c>
      <c r="H107" s="5">
        <v>42</v>
      </c>
      <c r="I107" s="5">
        <v>13914</v>
      </c>
      <c r="J107" s="14">
        <f t="shared" si="14"/>
        <v>0.30185424752048301</v>
      </c>
      <c r="K107" s="13">
        <f t="shared" si="15"/>
        <v>1.3888888888888888E-2</v>
      </c>
      <c r="L107" s="13">
        <f t="shared" si="16"/>
        <v>99.986111111111114</v>
      </c>
    </row>
    <row r="108" spans="2:12">
      <c r="B108" s="21">
        <v>43699</v>
      </c>
      <c r="C108" s="13">
        <v>1666.8766666666668</v>
      </c>
      <c r="D108" s="13">
        <v>1773.27</v>
      </c>
      <c r="E108" s="13">
        <v>1454.09</v>
      </c>
      <c r="F108" s="13">
        <v>1072.01</v>
      </c>
      <c r="G108" s="5">
        <v>1200000</v>
      </c>
      <c r="H108" s="5">
        <v>54</v>
      </c>
      <c r="I108" s="5">
        <v>13388</v>
      </c>
      <c r="J108" s="14">
        <f t="shared" si="14"/>
        <v>0.40334628025097102</v>
      </c>
      <c r="K108" s="13">
        <f t="shared" si="15"/>
        <v>1.3888888888888888E-2</v>
      </c>
      <c r="L108" s="13">
        <f t="shared" si="16"/>
        <v>99.986111111111114</v>
      </c>
    </row>
    <row r="109" spans="2:12">
      <c r="B109" s="21">
        <v>43700</v>
      </c>
      <c r="C109" s="13">
        <v>1672.2666666666671</v>
      </c>
      <c r="D109" s="13">
        <v>1767.1875</v>
      </c>
      <c r="E109" s="13">
        <v>1482.4250000000002</v>
      </c>
      <c r="F109" s="13">
        <v>1063.4000000000001</v>
      </c>
      <c r="G109" s="5">
        <v>1200000</v>
      </c>
      <c r="H109" s="5">
        <v>33</v>
      </c>
      <c r="I109" s="5">
        <v>12535</v>
      </c>
      <c r="J109" s="14">
        <f t="shared" si="14"/>
        <v>0.26326286398085363</v>
      </c>
      <c r="K109" s="13">
        <f t="shared" si="15"/>
        <v>1.3888888888888888E-2</v>
      </c>
      <c r="L109" s="13">
        <f t="shared" si="16"/>
        <v>99.986111111111114</v>
      </c>
    </row>
    <row r="110" spans="2:12">
      <c r="B110" s="20">
        <v>43701</v>
      </c>
      <c r="C110" s="13">
        <v>1574.9199999999998</v>
      </c>
      <c r="D110" s="13">
        <v>1617.7075</v>
      </c>
      <c r="E110" s="13">
        <v>1489.3449999999998</v>
      </c>
      <c r="F110" s="13">
        <v>1075.32</v>
      </c>
      <c r="G110" s="5">
        <v>0</v>
      </c>
      <c r="H110" s="5">
        <v>8</v>
      </c>
      <c r="I110" s="5">
        <v>3255</v>
      </c>
      <c r="J110" s="14">
        <f t="shared" si="14"/>
        <v>0.24577572964669742</v>
      </c>
      <c r="K110" s="13">
        <f t="shared" si="15"/>
        <v>0</v>
      </c>
      <c r="L110" s="13">
        <f t="shared" si="16"/>
        <v>100</v>
      </c>
    </row>
    <row r="111" spans="2:12">
      <c r="B111" s="20">
        <v>43702</v>
      </c>
      <c r="C111" s="13">
        <v>1585.0150000000001</v>
      </c>
      <c r="D111" s="13">
        <v>1632.3025000000002</v>
      </c>
      <c r="E111" s="13">
        <v>1490.44</v>
      </c>
      <c r="F111" s="13">
        <v>1083.31</v>
      </c>
      <c r="G111" s="5">
        <v>0</v>
      </c>
      <c r="H111" s="5">
        <v>5</v>
      </c>
      <c r="I111" s="5">
        <v>2974</v>
      </c>
      <c r="J111" s="14">
        <f t="shared" si="14"/>
        <v>0.16812373907195696</v>
      </c>
      <c r="K111" s="13">
        <f t="shared" si="15"/>
        <v>0</v>
      </c>
      <c r="L111" s="13">
        <f t="shared" si="16"/>
        <v>100</v>
      </c>
    </row>
    <row r="112" spans="2:12">
      <c r="B112" s="21">
        <v>43703</v>
      </c>
      <c r="C112" s="13">
        <v>1745.5050000000001</v>
      </c>
      <c r="D112" s="13">
        <v>1871.26</v>
      </c>
      <c r="E112" s="13">
        <v>1493.9949999999999</v>
      </c>
      <c r="F112" s="13">
        <v>1078.22</v>
      </c>
      <c r="G112" s="5">
        <v>1200000</v>
      </c>
      <c r="H112" s="5">
        <v>84</v>
      </c>
      <c r="I112" s="5">
        <v>23701</v>
      </c>
      <c r="J112" s="14">
        <f t="shared" si="14"/>
        <v>0.35441542550947219</v>
      </c>
      <c r="K112" s="13">
        <f t="shared" si="15"/>
        <v>1.3888888888888888E-2</v>
      </c>
      <c r="L112" s="13">
        <f t="shared" si="16"/>
        <v>99.986111111111114</v>
      </c>
    </row>
    <row r="113" spans="2:12">
      <c r="B113" s="21">
        <v>43704</v>
      </c>
      <c r="C113" s="13">
        <v>1719.1216666666667</v>
      </c>
      <c r="D113" s="13">
        <v>1831.9425000000001</v>
      </c>
      <c r="E113" s="13">
        <v>1493.48</v>
      </c>
      <c r="F113" s="13">
        <v>1082.42</v>
      </c>
      <c r="G113" s="5">
        <v>1200000</v>
      </c>
      <c r="H113" s="5">
        <v>73</v>
      </c>
      <c r="I113" s="5">
        <v>22282</v>
      </c>
      <c r="J113" s="14">
        <f t="shared" si="14"/>
        <v>0.32761870568171619</v>
      </c>
      <c r="K113" s="13">
        <f t="shared" si="15"/>
        <v>1.3888888888888888E-2</v>
      </c>
      <c r="L113" s="13">
        <f t="shared" si="16"/>
        <v>99.986111111111114</v>
      </c>
    </row>
    <row r="114" spans="2:12">
      <c r="B114" s="21">
        <v>43705</v>
      </c>
      <c r="C114" s="13">
        <v>1750.1416666666667</v>
      </c>
      <c r="D114" s="13">
        <v>1875.0925000000002</v>
      </c>
      <c r="E114" s="13">
        <v>1500.24</v>
      </c>
      <c r="F114" s="13">
        <v>1079.6500000000001</v>
      </c>
      <c r="G114" s="5">
        <v>1200000</v>
      </c>
      <c r="H114" s="5">
        <v>62</v>
      </c>
      <c r="I114" s="5">
        <v>22101</v>
      </c>
      <c r="J114" s="14">
        <f t="shared" si="14"/>
        <v>0.28053029274693453</v>
      </c>
      <c r="K114" s="13">
        <f t="shared" si="15"/>
        <v>1.3888888888888888E-2</v>
      </c>
      <c r="L114" s="13">
        <f t="shared" si="16"/>
        <v>99.986111111111114</v>
      </c>
    </row>
    <row r="115" spans="2:12">
      <c r="B115" s="21">
        <v>43706</v>
      </c>
      <c r="C115" s="13">
        <v>1747.0366666666669</v>
      </c>
      <c r="D115" s="13">
        <v>1873.625</v>
      </c>
      <c r="E115" s="13">
        <v>1493.86</v>
      </c>
      <c r="F115" s="13">
        <v>1101.74</v>
      </c>
      <c r="G115" s="5">
        <v>1200000</v>
      </c>
      <c r="H115" s="5">
        <v>89</v>
      </c>
      <c r="I115" s="5">
        <v>22714</v>
      </c>
      <c r="J115" s="14">
        <f t="shared" si="14"/>
        <v>0.39182882803557278</v>
      </c>
      <c r="K115" s="13">
        <f t="shared" si="15"/>
        <v>1.3888888888888888E-2</v>
      </c>
      <c r="L115" s="13">
        <f t="shared" si="16"/>
        <v>99.986111111111114</v>
      </c>
    </row>
    <row r="116" spans="2:12">
      <c r="B116" s="21">
        <v>43707</v>
      </c>
      <c r="C116" s="13">
        <v>1753.4833333333329</v>
      </c>
      <c r="D116" s="13">
        <v>1877.8974999999998</v>
      </c>
      <c r="E116" s="13">
        <v>1504.655</v>
      </c>
      <c r="F116" s="13">
        <v>1079.1600000000001</v>
      </c>
      <c r="G116" s="5">
        <v>1200000</v>
      </c>
      <c r="H116" s="5">
        <v>60</v>
      </c>
      <c r="I116" s="5">
        <v>22309</v>
      </c>
      <c r="J116" s="14">
        <f t="shared" si="14"/>
        <v>0.26894975122148013</v>
      </c>
      <c r="K116" s="13">
        <f t="shared" si="15"/>
        <v>1.3888888888888888E-2</v>
      </c>
      <c r="L116" s="13">
        <f t="shared" si="16"/>
        <v>99.986111111111114</v>
      </c>
    </row>
    <row r="117" spans="2:12">
      <c r="B117" s="20">
        <v>43708</v>
      </c>
      <c r="C117" s="13">
        <v>1571.5383333333332</v>
      </c>
      <c r="D117" s="13">
        <v>1627.4074999999998</v>
      </c>
      <c r="E117" s="13">
        <v>1459.8000000000002</v>
      </c>
      <c r="F117" s="13">
        <v>1067.3699999999999</v>
      </c>
      <c r="G117" s="5">
        <v>0</v>
      </c>
      <c r="H117" s="5">
        <v>11</v>
      </c>
      <c r="I117" s="5">
        <v>4422</v>
      </c>
      <c r="J117" s="14">
        <f t="shared" si="14"/>
        <v>0.24875621890547264</v>
      </c>
      <c r="K117" s="13">
        <f>G117/86400000</f>
        <v>0</v>
      </c>
      <c r="L117" s="13">
        <f>100-K117</f>
        <v>100</v>
      </c>
    </row>
    <row r="118" spans="2:12">
      <c r="B118" s="15" t="s">
        <v>2</v>
      </c>
      <c r="C118" s="16">
        <v>328880.82</v>
      </c>
      <c r="D118" s="16">
        <v>234348.36000000002</v>
      </c>
      <c r="E118" s="16">
        <v>94532.459999999992</v>
      </c>
      <c r="F118" s="16">
        <v>33967.73000000001</v>
      </c>
      <c r="G118" s="16">
        <f t="shared" ref="G118" si="17">SUM(G87:G117)</f>
        <v>26400000</v>
      </c>
      <c r="H118" s="16">
        <f t="shared" ref="H118:I118" si="18">SUM(H87:H117)</f>
        <v>1467</v>
      </c>
      <c r="I118" s="16">
        <f t="shared" si="18"/>
        <v>538412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1768.1764516129031</v>
      </c>
      <c r="D119" s="18">
        <v>1889.9061290322577</v>
      </c>
      <c r="E119" s="18">
        <v>1524.717096774194</v>
      </c>
      <c r="F119" s="18">
        <v>1095.7332258064519</v>
      </c>
      <c r="G119" s="18">
        <f t="shared" ref="G119:L119" si="19">AVERAGE(G87:G117)</f>
        <v>851612.90322580643</v>
      </c>
      <c r="H119" s="22">
        <f t="shared" ref="H119:I119" si="20">IF(SUM(H87:H117)=0,0,AVERAGEIF(H87:H117,"&lt;&gt;0"))</f>
        <v>47.322580645161288</v>
      </c>
      <c r="I119" s="22">
        <f t="shared" si="20"/>
        <v>17368.129032258064</v>
      </c>
      <c r="J119" s="18">
        <f t="shared" si="19"/>
        <v>0.28473514081101287</v>
      </c>
      <c r="K119" s="18">
        <f t="shared" si="19"/>
        <v>9.8566308243727627E-3</v>
      </c>
      <c r="L119" s="18">
        <f t="shared" si="19"/>
        <v>99.990143369175669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19"/>
  <sheetViews>
    <sheetView workbookViewId="0">
      <selection activeCell="C156" sqref="C156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44</v>
      </c>
      <c r="D4" s="34" t="s">
        <v>42</v>
      </c>
      <c r="E4" s="35"/>
      <c r="F4" s="36"/>
      <c r="G4" s="34" t="s">
        <v>44</v>
      </c>
      <c r="H4" s="35"/>
      <c r="I4" s="35"/>
      <c r="J4" s="35"/>
      <c r="K4" s="35"/>
      <c r="L4" s="36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>
      <c r="B7" s="20">
        <v>43617</v>
      </c>
      <c r="C7" s="14">
        <v>1788.3816666666669</v>
      </c>
      <c r="D7" s="13">
        <v>958.7974999999999</v>
      </c>
      <c r="E7" s="13">
        <v>1631.93</v>
      </c>
      <c r="F7" s="13">
        <v>642.72</v>
      </c>
      <c r="G7" s="5">
        <v>0</v>
      </c>
      <c r="H7" s="5">
        <v>18</v>
      </c>
      <c r="I7" s="5">
        <v>1626</v>
      </c>
      <c r="J7" s="14">
        <f>H7/I7%</f>
        <v>1.107011070110701</v>
      </c>
      <c r="K7" s="13">
        <f>G7/86400000</f>
        <v>0</v>
      </c>
      <c r="L7" s="13">
        <f>100-K7</f>
        <v>100</v>
      </c>
    </row>
    <row r="8" spans="2:12">
      <c r="B8" s="20">
        <v>43618</v>
      </c>
      <c r="C8" s="14">
        <v>1750.01</v>
      </c>
      <c r="D8" s="13">
        <v>926.54</v>
      </c>
      <c r="E8" s="13">
        <v>1468.5650000000001</v>
      </c>
      <c r="F8" s="13">
        <v>689.77</v>
      </c>
      <c r="G8" s="5">
        <v>0</v>
      </c>
      <c r="H8" s="5">
        <v>9</v>
      </c>
      <c r="I8" s="5">
        <v>1317</v>
      </c>
      <c r="J8" s="14">
        <f t="shared" ref="J8:J36" si="0">H8/I8%</f>
        <v>0.68337129840546695</v>
      </c>
      <c r="K8" s="13">
        <f t="shared" ref="K8:K36" si="1">G8/86400000</f>
        <v>0</v>
      </c>
      <c r="L8" s="13">
        <f t="shared" ref="L8:L36" si="2">100-K8</f>
        <v>100</v>
      </c>
    </row>
    <row r="9" spans="2:12">
      <c r="B9" s="4">
        <v>43619</v>
      </c>
      <c r="C9" s="14">
        <v>3646.4833333333336</v>
      </c>
      <c r="D9" s="13">
        <v>1258.06</v>
      </c>
      <c r="E9" s="13">
        <v>2307.8049999999998</v>
      </c>
      <c r="F9" s="13">
        <v>747.89</v>
      </c>
      <c r="G9" s="5">
        <v>1200000</v>
      </c>
      <c r="H9" s="5">
        <v>19</v>
      </c>
      <c r="I9" s="5">
        <v>3843</v>
      </c>
      <c r="J9" s="14">
        <f t="shared" si="0"/>
        <v>0.49440541243819935</v>
      </c>
      <c r="K9" s="13">
        <f t="shared" si="1"/>
        <v>1.3888888888888888E-2</v>
      </c>
      <c r="L9" s="13">
        <f t="shared" si="2"/>
        <v>99.986111111111114</v>
      </c>
    </row>
    <row r="10" spans="2:12">
      <c r="B10" s="4">
        <v>43620</v>
      </c>
      <c r="C10" s="14">
        <v>2597.3233333333333</v>
      </c>
      <c r="D10" s="13">
        <v>1254.7674999999999</v>
      </c>
      <c r="E10" s="13">
        <v>1983.62</v>
      </c>
      <c r="F10" s="13">
        <v>718.53</v>
      </c>
      <c r="G10" s="5">
        <v>1200000</v>
      </c>
      <c r="H10" s="5">
        <v>19</v>
      </c>
      <c r="I10" s="5">
        <v>3392</v>
      </c>
      <c r="J10" s="14">
        <f t="shared" si="0"/>
        <v>0.56014150943396224</v>
      </c>
      <c r="K10" s="13">
        <f t="shared" si="1"/>
        <v>1.3888888888888888E-2</v>
      </c>
      <c r="L10" s="13">
        <f t="shared" si="2"/>
        <v>99.986111111111114</v>
      </c>
    </row>
    <row r="11" spans="2:12">
      <c r="B11" s="4">
        <v>43621</v>
      </c>
      <c r="C11" s="14">
        <v>2076.3633333333332</v>
      </c>
      <c r="D11" s="13">
        <v>1063.7525000000001</v>
      </c>
      <c r="E11" s="13">
        <v>1547.5050000000001</v>
      </c>
      <c r="F11" s="13">
        <v>676.14</v>
      </c>
      <c r="G11" s="5">
        <v>1200000</v>
      </c>
      <c r="H11" s="5">
        <v>6</v>
      </c>
      <c r="I11" s="5">
        <v>2962</v>
      </c>
      <c r="J11" s="14">
        <f t="shared" si="0"/>
        <v>0.20256583389601621</v>
      </c>
      <c r="K11" s="13">
        <f t="shared" si="1"/>
        <v>1.3888888888888888E-2</v>
      </c>
      <c r="L11" s="13">
        <f t="shared" si="2"/>
        <v>99.986111111111114</v>
      </c>
    </row>
    <row r="12" spans="2:12">
      <c r="B12" s="4">
        <v>43622</v>
      </c>
      <c r="C12" s="14">
        <v>2178.04</v>
      </c>
      <c r="D12" s="13">
        <v>1161.9324999999999</v>
      </c>
      <c r="E12" s="13">
        <v>1675.1599999999999</v>
      </c>
      <c r="F12" s="13">
        <v>661.54</v>
      </c>
      <c r="G12" s="5">
        <v>1200000</v>
      </c>
      <c r="H12" s="5">
        <v>8</v>
      </c>
      <c r="I12" s="5">
        <v>2981</v>
      </c>
      <c r="J12" s="14">
        <f t="shared" si="0"/>
        <v>0.26836632002683664</v>
      </c>
      <c r="K12" s="13">
        <f t="shared" si="1"/>
        <v>1.3888888888888888E-2</v>
      </c>
      <c r="L12" s="13">
        <f t="shared" si="2"/>
        <v>99.986111111111114</v>
      </c>
    </row>
    <row r="13" spans="2:12">
      <c r="B13" s="4">
        <v>43623</v>
      </c>
      <c r="C13" s="14">
        <v>2225.6766666666667</v>
      </c>
      <c r="D13" s="13">
        <v>1158.4825000000001</v>
      </c>
      <c r="E13" s="13">
        <v>1687.7249999999999</v>
      </c>
      <c r="F13" s="13">
        <v>678.93000000000006</v>
      </c>
      <c r="G13" s="5">
        <v>1200000</v>
      </c>
      <c r="H13" s="5">
        <v>25</v>
      </c>
      <c r="I13" s="5">
        <v>2868</v>
      </c>
      <c r="J13" s="14">
        <f t="shared" si="0"/>
        <v>0.87168758716875872</v>
      </c>
      <c r="K13" s="13">
        <f t="shared" si="1"/>
        <v>1.3888888888888888E-2</v>
      </c>
      <c r="L13" s="13">
        <f t="shared" si="2"/>
        <v>99.986111111111114</v>
      </c>
    </row>
    <row r="14" spans="2:12">
      <c r="B14" s="20">
        <v>43624</v>
      </c>
      <c r="C14" s="14">
        <v>1836.87</v>
      </c>
      <c r="D14" s="13">
        <v>1020.6925</v>
      </c>
      <c r="E14" s="13">
        <v>1748.1750000000002</v>
      </c>
      <c r="F14" s="13">
        <v>686.52</v>
      </c>
      <c r="G14" s="5">
        <v>0</v>
      </c>
      <c r="H14" s="5">
        <v>1</v>
      </c>
      <c r="I14" s="5">
        <v>1338</v>
      </c>
      <c r="J14" s="14">
        <f t="shared" si="0"/>
        <v>7.4738415545590423E-2</v>
      </c>
      <c r="K14" s="13">
        <f t="shared" si="1"/>
        <v>0</v>
      </c>
      <c r="L14" s="13">
        <f t="shared" si="2"/>
        <v>100</v>
      </c>
    </row>
    <row r="15" spans="2:12">
      <c r="B15" s="20">
        <v>43625</v>
      </c>
      <c r="C15" s="14">
        <v>1809.8200000000004</v>
      </c>
      <c r="D15" s="13">
        <v>966.13499999999999</v>
      </c>
      <c r="E15" s="13">
        <v>1660.93</v>
      </c>
      <c r="F15" s="13">
        <v>688.14</v>
      </c>
      <c r="G15" s="5">
        <v>0</v>
      </c>
      <c r="H15" s="5">
        <v>5</v>
      </c>
      <c r="I15" s="5">
        <v>1236</v>
      </c>
      <c r="J15" s="14">
        <f t="shared" si="0"/>
        <v>0.4045307443365696</v>
      </c>
      <c r="K15" s="13">
        <f t="shared" si="1"/>
        <v>0</v>
      </c>
      <c r="L15" s="13">
        <f t="shared" si="2"/>
        <v>100</v>
      </c>
    </row>
    <row r="16" spans="2:12">
      <c r="B16" s="4">
        <v>43626</v>
      </c>
      <c r="C16" s="14">
        <v>2322.958333333333</v>
      </c>
      <c r="D16" s="13">
        <v>1194.4875</v>
      </c>
      <c r="E16" s="13">
        <v>1590.2349999999999</v>
      </c>
      <c r="F16" s="13">
        <v>719.42</v>
      </c>
      <c r="G16" s="5">
        <v>1200000</v>
      </c>
      <c r="H16" s="5">
        <v>11</v>
      </c>
      <c r="I16" s="5">
        <v>3699</v>
      </c>
      <c r="J16" s="14">
        <f t="shared" si="0"/>
        <v>0.29737766964044332</v>
      </c>
      <c r="K16" s="13">
        <f t="shared" si="1"/>
        <v>1.3888888888888888E-2</v>
      </c>
      <c r="L16" s="13">
        <f t="shared" si="2"/>
        <v>99.986111111111114</v>
      </c>
    </row>
    <row r="17" spans="2:12">
      <c r="B17" s="4">
        <v>43627</v>
      </c>
      <c r="C17" s="14">
        <v>2379.1016666666669</v>
      </c>
      <c r="D17" s="13">
        <v>1181.155</v>
      </c>
      <c r="E17" s="13">
        <v>1835.5</v>
      </c>
      <c r="F17" s="13">
        <v>705.47</v>
      </c>
      <c r="G17" s="5">
        <v>1200000</v>
      </c>
      <c r="H17" s="5">
        <v>9</v>
      </c>
      <c r="I17" s="5">
        <v>3333</v>
      </c>
      <c r="J17" s="14">
        <f t="shared" si="0"/>
        <v>0.27002700270027002</v>
      </c>
      <c r="K17" s="13">
        <f t="shared" si="1"/>
        <v>1.3888888888888888E-2</v>
      </c>
      <c r="L17" s="13">
        <f t="shared" si="2"/>
        <v>99.986111111111114</v>
      </c>
    </row>
    <row r="18" spans="2:12">
      <c r="B18" s="4">
        <v>43628</v>
      </c>
      <c r="C18" s="14">
        <v>2173.6416666666664</v>
      </c>
      <c r="D18" s="13">
        <v>1119.4724999999999</v>
      </c>
      <c r="E18" s="13">
        <v>1581.52</v>
      </c>
      <c r="F18" s="13">
        <v>669.34</v>
      </c>
      <c r="G18" s="5">
        <v>1200000</v>
      </c>
      <c r="H18" s="5">
        <v>7</v>
      </c>
      <c r="I18" s="5">
        <v>2911</v>
      </c>
      <c r="J18" s="14">
        <f t="shared" si="0"/>
        <v>0.24046719340432843</v>
      </c>
      <c r="K18" s="13">
        <f t="shared" si="1"/>
        <v>1.3888888888888888E-2</v>
      </c>
      <c r="L18" s="13">
        <f t="shared" si="2"/>
        <v>99.986111111111114</v>
      </c>
    </row>
    <row r="19" spans="2:12">
      <c r="B19" s="4">
        <v>43629</v>
      </c>
      <c r="C19" s="14">
        <v>2128.4466666666667</v>
      </c>
      <c r="D19" s="13">
        <v>1141.96</v>
      </c>
      <c r="E19" s="13">
        <v>1633.38</v>
      </c>
      <c r="F19" s="13">
        <v>708.84</v>
      </c>
      <c r="G19" s="5">
        <v>1200000</v>
      </c>
      <c r="H19" s="5">
        <v>5</v>
      </c>
      <c r="I19" s="5">
        <v>2847</v>
      </c>
      <c r="J19" s="14">
        <f t="shared" si="0"/>
        <v>0.17562346329469619</v>
      </c>
      <c r="K19" s="13">
        <f t="shared" si="1"/>
        <v>1.3888888888888888E-2</v>
      </c>
      <c r="L19" s="13">
        <f t="shared" si="2"/>
        <v>99.986111111111114</v>
      </c>
    </row>
    <row r="20" spans="2:12">
      <c r="B20" s="4">
        <v>43630</v>
      </c>
      <c r="C20" s="14">
        <v>2309.1950000000002</v>
      </c>
      <c r="D20" s="13">
        <v>1164.9024999999999</v>
      </c>
      <c r="E20" s="13">
        <v>1877.7400000000002</v>
      </c>
      <c r="F20" s="13">
        <v>692.51</v>
      </c>
      <c r="G20" s="5">
        <v>1200000</v>
      </c>
      <c r="H20" s="5">
        <v>9</v>
      </c>
      <c r="I20" s="5">
        <v>2770</v>
      </c>
      <c r="J20" s="14">
        <f t="shared" si="0"/>
        <v>0.32490974729241878</v>
      </c>
      <c r="K20" s="13">
        <f t="shared" si="1"/>
        <v>1.3888888888888888E-2</v>
      </c>
      <c r="L20" s="13">
        <f t="shared" si="2"/>
        <v>99.986111111111114</v>
      </c>
    </row>
    <row r="21" spans="2:12">
      <c r="B21" s="20">
        <v>43631</v>
      </c>
      <c r="C21" s="14">
        <v>1788.1599999999999</v>
      </c>
      <c r="D21" s="13">
        <v>962.52</v>
      </c>
      <c r="E21" s="13">
        <v>1534.9450000000002</v>
      </c>
      <c r="F21" s="13">
        <v>651.76</v>
      </c>
      <c r="G21" s="5">
        <v>0</v>
      </c>
      <c r="H21" s="5">
        <v>5</v>
      </c>
      <c r="I21" s="5">
        <v>1352</v>
      </c>
      <c r="J21" s="14">
        <f t="shared" si="0"/>
        <v>0.36982248520710059</v>
      </c>
      <c r="K21" s="13">
        <f t="shared" si="1"/>
        <v>0</v>
      </c>
      <c r="L21" s="13">
        <f t="shared" si="2"/>
        <v>100</v>
      </c>
    </row>
    <row r="22" spans="2:12">
      <c r="B22" s="20">
        <v>43632</v>
      </c>
      <c r="C22" s="14">
        <v>1746.165</v>
      </c>
      <c r="D22" s="13">
        <v>975.34250000000009</v>
      </c>
      <c r="E22" s="13">
        <v>1532.9950000000001</v>
      </c>
      <c r="F22" s="13">
        <v>676.19</v>
      </c>
      <c r="G22" s="5">
        <v>0</v>
      </c>
      <c r="H22" s="5">
        <v>0</v>
      </c>
      <c r="I22" s="5">
        <v>1181</v>
      </c>
      <c r="J22" s="14">
        <f t="shared" si="0"/>
        <v>0</v>
      </c>
      <c r="K22" s="13">
        <f t="shared" si="1"/>
        <v>0</v>
      </c>
      <c r="L22" s="13">
        <f t="shared" si="2"/>
        <v>100</v>
      </c>
    </row>
    <row r="23" spans="2:12">
      <c r="B23" s="4">
        <v>43633</v>
      </c>
      <c r="C23" s="14">
        <v>2221.1733333333336</v>
      </c>
      <c r="D23" s="13">
        <v>1106.6175000000001</v>
      </c>
      <c r="E23" s="13">
        <v>2058.9499999999998</v>
      </c>
      <c r="F23" s="13">
        <v>681.42</v>
      </c>
      <c r="G23" s="5">
        <v>1200000</v>
      </c>
      <c r="H23" s="5">
        <v>15</v>
      </c>
      <c r="I23" s="5">
        <v>3594</v>
      </c>
      <c r="J23" s="14">
        <f t="shared" si="0"/>
        <v>0.4173622704507513</v>
      </c>
      <c r="K23" s="13">
        <f t="shared" si="1"/>
        <v>1.3888888888888888E-2</v>
      </c>
      <c r="L23" s="13">
        <f t="shared" si="2"/>
        <v>99.986111111111114</v>
      </c>
    </row>
    <row r="24" spans="2:12">
      <c r="B24" s="4">
        <v>43634</v>
      </c>
      <c r="C24" s="14">
        <v>2078.0333333333333</v>
      </c>
      <c r="D24" s="13">
        <v>1035.4499999999998</v>
      </c>
      <c r="E24" s="13">
        <v>1668.6100000000001</v>
      </c>
      <c r="F24" s="13">
        <v>688.16</v>
      </c>
      <c r="G24" s="5">
        <v>1200000</v>
      </c>
      <c r="H24" s="5">
        <v>3</v>
      </c>
      <c r="I24" s="5">
        <v>2877</v>
      </c>
      <c r="J24" s="14">
        <f t="shared" si="0"/>
        <v>0.10427528675703858</v>
      </c>
      <c r="K24" s="13">
        <f t="shared" si="1"/>
        <v>1.3888888888888888E-2</v>
      </c>
      <c r="L24" s="13">
        <f t="shared" si="2"/>
        <v>99.986111111111114</v>
      </c>
    </row>
    <row r="25" spans="2:12">
      <c r="B25" s="4">
        <v>43635</v>
      </c>
      <c r="C25" s="14">
        <v>2045.6450000000002</v>
      </c>
      <c r="D25" s="13">
        <v>1093.6275000000001</v>
      </c>
      <c r="E25" s="13">
        <v>1677.93</v>
      </c>
      <c r="F25" s="13">
        <v>676.2</v>
      </c>
      <c r="G25" s="5">
        <v>1200000</v>
      </c>
      <c r="H25" s="5">
        <v>2</v>
      </c>
      <c r="I25" s="5">
        <v>3047</v>
      </c>
      <c r="J25" s="14">
        <f t="shared" si="0"/>
        <v>6.5638332786347231E-2</v>
      </c>
      <c r="K25" s="13">
        <f t="shared" si="1"/>
        <v>1.3888888888888888E-2</v>
      </c>
      <c r="L25" s="13">
        <f t="shared" si="2"/>
        <v>99.986111111111114</v>
      </c>
    </row>
    <row r="26" spans="2:12">
      <c r="B26" s="4">
        <v>43636</v>
      </c>
      <c r="C26" s="14">
        <v>2095.2349999999997</v>
      </c>
      <c r="D26" s="13">
        <v>994.70499999999993</v>
      </c>
      <c r="E26" s="13">
        <v>1693.08</v>
      </c>
      <c r="F26" s="13">
        <v>667.36</v>
      </c>
      <c r="G26" s="5">
        <v>1200000</v>
      </c>
      <c r="H26" s="5">
        <v>2</v>
      </c>
      <c r="I26" s="5">
        <v>2929</v>
      </c>
      <c r="J26" s="14">
        <f t="shared" si="0"/>
        <v>6.8282690337999316E-2</v>
      </c>
      <c r="K26" s="13">
        <f t="shared" si="1"/>
        <v>1.3888888888888888E-2</v>
      </c>
      <c r="L26" s="13">
        <f t="shared" si="2"/>
        <v>99.986111111111114</v>
      </c>
    </row>
    <row r="27" spans="2:12">
      <c r="B27" s="4">
        <v>43637</v>
      </c>
      <c r="C27" s="14">
        <v>2205.7483333333334</v>
      </c>
      <c r="D27" s="13">
        <v>1130.6875</v>
      </c>
      <c r="E27" s="13">
        <v>1737.1000000000001</v>
      </c>
      <c r="F27" s="13">
        <v>677.88</v>
      </c>
      <c r="G27" s="5">
        <v>1200000</v>
      </c>
      <c r="H27" s="5">
        <v>0</v>
      </c>
      <c r="I27" s="5">
        <v>2732</v>
      </c>
      <c r="J27" s="14">
        <f t="shared" si="0"/>
        <v>0</v>
      </c>
      <c r="K27" s="13">
        <f t="shared" si="1"/>
        <v>1.3888888888888888E-2</v>
      </c>
      <c r="L27" s="13">
        <f t="shared" si="2"/>
        <v>99.986111111111114</v>
      </c>
    </row>
    <row r="28" spans="2:12">
      <c r="B28" s="20">
        <v>43638</v>
      </c>
      <c r="C28" s="14">
        <v>1745.9883333333335</v>
      </c>
      <c r="D28" s="13">
        <v>992.88</v>
      </c>
      <c r="E28" s="13">
        <v>1524.7599999999998</v>
      </c>
      <c r="F28" s="13">
        <v>698.88</v>
      </c>
      <c r="G28" s="5">
        <v>0</v>
      </c>
      <c r="H28" s="5">
        <v>0</v>
      </c>
      <c r="I28" s="5">
        <v>1171</v>
      </c>
      <c r="J28" s="14">
        <f t="shared" si="0"/>
        <v>0</v>
      </c>
      <c r="K28" s="13">
        <f t="shared" si="1"/>
        <v>0</v>
      </c>
      <c r="L28" s="13">
        <f t="shared" si="2"/>
        <v>100</v>
      </c>
    </row>
    <row r="29" spans="2:12">
      <c r="B29" s="20">
        <v>43639</v>
      </c>
      <c r="C29" s="14">
        <v>1826.085</v>
      </c>
      <c r="D29" s="13">
        <v>956.68250000000012</v>
      </c>
      <c r="E29" s="13">
        <v>1667.58</v>
      </c>
      <c r="F29" s="13">
        <v>694.87</v>
      </c>
      <c r="G29" s="5">
        <v>0</v>
      </c>
      <c r="H29" s="5">
        <v>2</v>
      </c>
      <c r="I29" s="5">
        <v>1167</v>
      </c>
      <c r="J29" s="14">
        <f t="shared" si="0"/>
        <v>0.17137960582690659</v>
      </c>
      <c r="K29" s="13">
        <f t="shared" si="1"/>
        <v>0</v>
      </c>
      <c r="L29" s="13">
        <f t="shared" si="2"/>
        <v>100</v>
      </c>
    </row>
    <row r="30" spans="2:12">
      <c r="B30" s="4">
        <v>43640</v>
      </c>
      <c r="C30" s="14">
        <v>2028.1266666666668</v>
      </c>
      <c r="D30" s="13">
        <v>1068.2024999999999</v>
      </c>
      <c r="E30" s="13">
        <v>1605.915</v>
      </c>
      <c r="F30" s="13">
        <v>673.73</v>
      </c>
      <c r="G30" s="5">
        <v>1200000</v>
      </c>
      <c r="H30" s="5">
        <v>4</v>
      </c>
      <c r="I30" s="5">
        <v>2580</v>
      </c>
      <c r="J30" s="14">
        <f t="shared" si="0"/>
        <v>0.15503875968992248</v>
      </c>
      <c r="K30" s="13">
        <f t="shared" si="1"/>
        <v>1.3888888888888888E-2</v>
      </c>
      <c r="L30" s="13">
        <f t="shared" si="2"/>
        <v>99.986111111111114</v>
      </c>
    </row>
    <row r="31" spans="2:12">
      <c r="B31" s="4">
        <v>43641</v>
      </c>
      <c r="C31" s="14">
        <v>2088.2016666666668</v>
      </c>
      <c r="D31" s="13">
        <v>1055.1724999999999</v>
      </c>
      <c r="E31" s="13">
        <v>1622.25</v>
      </c>
      <c r="F31" s="13">
        <v>655.81</v>
      </c>
      <c r="G31" s="5">
        <v>1200000</v>
      </c>
      <c r="H31" s="5">
        <v>2</v>
      </c>
      <c r="I31" s="5">
        <v>2735</v>
      </c>
      <c r="J31" s="14">
        <f t="shared" si="0"/>
        <v>7.3126142595978064E-2</v>
      </c>
      <c r="K31" s="13">
        <f t="shared" si="1"/>
        <v>1.3888888888888888E-2</v>
      </c>
      <c r="L31" s="13">
        <f t="shared" si="2"/>
        <v>99.986111111111114</v>
      </c>
    </row>
    <row r="32" spans="2:12">
      <c r="B32" s="4">
        <v>43642</v>
      </c>
      <c r="C32" s="14">
        <v>2073.3116666666665</v>
      </c>
      <c r="D32" s="13">
        <v>1068.9175</v>
      </c>
      <c r="E32" s="13">
        <v>1653.0450000000001</v>
      </c>
      <c r="F32" s="13">
        <v>654.9</v>
      </c>
      <c r="G32" s="5">
        <v>1200000</v>
      </c>
      <c r="H32" s="5">
        <v>1</v>
      </c>
      <c r="I32" s="5">
        <v>2828</v>
      </c>
      <c r="J32" s="14">
        <f t="shared" si="0"/>
        <v>3.536067892503536E-2</v>
      </c>
      <c r="K32" s="13">
        <f t="shared" si="1"/>
        <v>1.3888888888888888E-2</v>
      </c>
      <c r="L32" s="13">
        <f t="shared" si="2"/>
        <v>99.986111111111114</v>
      </c>
    </row>
    <row r="33" spans="2:12">
      <c r="B33" s="4">
        <v>43643</v>
      </c>
      <c r="C33" s="14">
        <v>2175.4066666666668</v>
      </c>
      <c r="D33" s="13">
        <v>1160.8074999999999</v>
      </c>
      <c r="E33" s="13">
        <v>1767.9</v>
      </c>
      <c r="F33" s="13">
        <v>674.6</v>
      </c>
      <c r="G33" s="5">
        <v>1200000</v>
      </c>
      <c r="H33" s="5">
        <v>6</v>
      </c>
      <c r="I33" s="5">
        <v>3739</v>
      </c>
      <c r="J33" s="14">
        <f t="shared" si="0"/>
        <v>0.16047071409467772</v>
      </c>
      <c r="K33" s="13">
        <f t="shared" si="1"/>
        <v>1.3888888888888888E-2</v>
      </c>
      <c r="L33" s="13">
        <f t="shared" si="2"/>
        <v>99.986111111111114</v>
      </c>
    </row>
    <row r="34" spans="2:12">
      <c r="B34" s="4">
        <v>43644</v>
      </c>
      <c r="C34" s="14">
        <v>2156.5283333333332</v>
      </c>
      <c r="D34" s="13">
        <v>1161.7024999999999</v>
      </c>
      <c r="E34" s="13">
        <v>1789.665</v>
      </c>
      <c r="F34" s="13">
        <v>666.03</v>
      </c>
      <c r="G34" s="5">
        <v>1200000</v>
      </c>
      <c r="H34" s="5">
        <v>3</v>
      </c>
      <c r="I34" s="5">
        <v>2887</v>
      </c>
      <c r="J34" s="14">
        <f t="shared" si="0"/>
        <v>0.10391409767925182</v>
      </c>
      <c r="K34" s="13">
        <f t="shared" si="1"/>
        <v>1.3888888888888888E-2</v>
      </c>
      <c r="L34" s="13">
        <f t="shared" si="2"/>
        <v>99.986111111111114</v>
      </c>
    </row>
    <row r="35" spans="2:12">
      <c r="B35" s="20">
        <v>43645</v>
      </c>
      <c r="C35" s="14">
        <v>1835.8400000000001</v>
      </c>
      <c r="D35" s="13">
        <v>979.64749999999992</v>
      </c>
      <c r="E35" s="13">
        <v>1564.5650000000001</v>
      </c>
      <c r="F35" s="13">
        <v>684.7</v>
      </c>
      <c r="G35" s="5">
        <v>0</v>
      </c>
      <c r="H35" s="5">
        <v>1</v>
      </c>
      <c r="I35" s="5">
        <v>1492</v>
      </c>
      <c r="J35" s="14">
        <f t="shared" si="0"/>
        <v>6.7024128686327081E-2</v>
      </c>
      <c r="K35" s="13">
        <f t="shared" si="1"/>
        <v>0</v>
      </c>
      <c r="L35" s="13">
        <f t="shared" si="2"/>
        <v>100</v>
      </c>
    </row>
    <row r="36" spans="2:12">
      <c r="B36" s="20">
        <v>43646</v>
      </c>
      <c r="C36" s="14">
        <v>1752.0416666666667</v>
      </c>
      <c r="D36" s="13">
        <v>969.69749999999999</v>
      </c>
      <c r="E36" s="13">
        <v>1497.2750000000001</v>
      </c>
      <c r="F36" s="13">
        <v>654.21</v>
      </c>
      <c r="G36" s="5">
        <v>0</v>
      </c>
      <c r="H36" s="5">
        <v>0</v>
      </c>
      <c r="I36" s="5">
        <v>1368</v>
      </c>
      <c r="J36" s="14">
        <f t="shared" si="0"/>
        <v>0</v>
      </c>
      <c r="K36" s="13">
        <f t="shared" si="1"/>
        <v>0</v>
      </c>
      <c r="L36" s="13">
        <f t="shared" si="2"/>
        <v>100</v>
      </c>
    </row>
    <row r="37" spans="2:12">
      <c r="B37" s="4"/>
      <c r="C37" s="14"/>
      <c r="D37" s="5"/>
      <c r="E37" s="5"/>
      <c r="F37" s="5"/>
      <c r="G37" s="5"/>
      <c r="H37" s="5"/>
      <c r="I37" s="5"/>
      <c r="J37" s="5"/>
      <c r="K37" s="13"/>
      <c r="L37" s="13"/>
    </row>
    <row r="38" spans="2:12">
      <c r="B38" s="15" t="s">
        <v>2</v>
      </c>
      <c r="C38" s="22">
        <v>378504.01</v>
      </c>
      <c r="D38" s="16">
        <v>129135.18999999999</v>
      </c>
      <c r="E38" s="16">
        <v>101652.71000000002</v>
      </c>
      <c r="F38" s="16">
        <v>20462.460000000003</v>
      </c>
      <c r="G38" s="16">
        <f t="shared" ref="G38:I38" si="3">SUM(G7:G37)</f>
        <v>24000000</v>
      </c>
      <c r="H38" s="16">
        <f t="shared" si="3"/>
        <v>197</v>
      </c>
      <c r="I38" s="16">
        <f t="shared" si="3"/>
        <v>74802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22">
        <v>2102.8000555555559</v>
      </c>
      <c r="D39" s="18">
        <v>1076.1265833333332</v>
      </c>
      <c r="E39" s="18">
        <v>1694.2118333333337</v>
      </c>
      <c r="F39" s="18">
        <v>682.08200000000011</v>
      </c>
      <c r="G39" s="18">
        <f t="shared" ref="G39:L39" si="4">AVERAGE(G7:G37)</f>
        <v>800000</v>
      </c>
      <c r="H39" s="18">
        <f t="shared" si="4"/>
        <v>6.5666666666666664</v>
      </c>
      <c r="I39" s="18">
        <f t="shared" si="4"/>
        <v>2493.4</v>
      </c>
      <c r="J39" s="18">
        <f t="shared" si="4"/>
        <v>0.2588972820243865</v>
      </c>
      <c r="K39" s="18">
        <f t="shared" si="4"/>
        <v>9.2592592592592622E-3</v>
      </c>
      <c r="L39" s="18">
        <f t="shared" si="4"/>
        <v>99.990740740740776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44</v>
      </c>
      <c r="D44" s="34" t="s">
        <v>42</v>
      </c>
      <c r="E44" s="35"/>
      <c r="F44" s="36"/>
      <c r="G44" s="34" t="s">
        <v>44</v>
      </c>
      <c r="H44" s="35"/>
      <c r="I44" s="35"/>
      <c r="J44" s="35"/>
      <c r="K44" s="35"/>
      <c r="L44" s="36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>
      <c r="B47" s="21">
        <v>43647</v>
      </c>
      <c r="C47" s="13">
        <v>3633.8300000000004</v>
      </c>
      <c r="D47" s="13">
        <v>1376.6025</v>
      </c>
      <c r="E47" s="13">
        <v>2071.7849999999999</v>
      </c>
      <c r="F47" s="13">
        <v>766.76</v>
      </c>
      <c r="G47" s="5">
        <v>1200000</v>
      </c>
      <c r="H47" s="5">
        <v>4</v>
      </c>
      <c r="I47" s="5">
        <v>4212</v>
      </c>
      <c r="J47" s="14">
        <f>H47/I47%</f>
        <v>9.4966761633428307E-2</v>
      </c>
      <c r="K47" s="13">
        <f>G47/86400000</f>
        <v>1.3888888888888888E-2</v>
      </c>
      <c r="L47" s="13">
        <f>100-K47</f>
        <v>99.986111111111114</v>
      </c>
    </row>
    <row r="48" spans="2:12">
      <c r="B48" s="21">
        <v>43648</v>
      </c>
      <c r="C48" s="13">
        <v>2423.3266666666664</v>
      </c>
      <c r="D48" s="13">
        <v>1195.355</v>
      </c>
      <c r="E48" s="13">
        <v>1704.83</v>
      </c>
      <c r="F48" s="13">
        <v>687.89</v>
      </c>
      <c r="G48" s="5">
        <v>1200000</v>
      </c>
      <c r="H48" s="5">
        <v>2</v>
      </c>
      <c r="I48" s="5">
        <v>3615</v>
      </c>
      <c r="J48" s="14">
        <f t="shared" ref="J48:J77" si="5">H48/I48%</f>
        <v>5.5325034578146616E-2</v>
      </c>
      <c r="K48" s="13">
        <f t="shared" ref="K48:K76" si="6">G48/86400000</f>
        <v>1.3888888888888888E-2</v>
      </c>
      <c r="L48" s="13">
        <f t="shared" ref="L48:L76" si="7">100-K48</f>
        <v>99.986111111111114</v>
      </c>
    </row>
    <row r="49" spans="2:12">
      <c r="B49" s="21">
        <v>43649</v>
      </c>
      <c r="C49" s="13">
        <v>2457.5283333333332</v>
      </c>
      <c r="D49" s="13">
        <v>1183.0774999999999</v>
      </c>
      <c r="E49" s="13">
        <v>1748.7</v>
      </c>
      <c r="F49" s="13">
        <v>721.49</v>
      </c>
      <c r="G49" s="5">
        <v>1200000</v>
      </c>
      <c r="H49" s="5">
        <v>3</v>
      </c>
      <c r="I49" s="5">
        <v>3430</v>
      </c>
      <c r="J49" s="14">
        <f t="shared" si="5"/>
        <v>8.7463556851311963E-2</v>
      </c>
      <c r="K49" s="13">
        <f t="shared" si="6"/>
        <v>1.3888888888888888E-2</v>
      </c>
      <c r="L49" s="13">
        <f t="shared" si="7"/>
        <v>99.986111111111114</v>
      </c>
    </row>
    <row r="50" spans="2:12">
      <c r="B50" s="21">
        <v>43650</v>
      </c>
      <c r="C50" s="13">
        <v>2329.3483333333329</v>
      </c>
      <c r="D50" s="13">
        <v>1282.9849999999999</v>
      </c>
      <c r="E50" s="13">
        <v>1735.6349999999998</v>
      </c>
      <c r="F50" s="13">
        <v>685.59</v>
      </c>
      <c r="G50" s="5">
        <v>1200000</v>
      </c>
      <c r="H50" s="5">
        <v>5</v>
      </c>
      <c r="I50" s="5">
        <v>3192</v>
      </c>
      <c r="J50" s="14">
        <f t="shared" si="5"/>
        <v>0.15664160401002505</v>
      </c>
      <c r="K50" s="13">
        <f t="shared" si="6"/>
        <v>1.3888888888888888E-2</v>
      </c>
      <c r="L50" s="13">
        <f t="shared" si="7"/>
        <v>99.986111111111114</v>
      </c>
    </row>
    <row r="51" spans="2:12">
      <c r="B51" s="21">
        <v>43651</v>
      </c>
      <c r="C51" s="13">
        <v>2179.1849999999999</v>
      </c>
      <c r="D51" s="13">
        <v>1072.085</v>
      </c>
      <c r="E51" s="13">
        <v>1722.2549999999999</v>
      </c>
      <c r="F51" s="13">
        <v>684.43000000000006</v>
      </c>
      <c r="G51" s="5">
        <v>1200000</v>
      </c>
      <c r="H51" s="5">
        <v>1</v>
      </c>
      <c r="I51" s="5">
        <v>2968</v>
      </c>
      <c r="J51" s="14">
        <f t="shared" si="5"/>
        <v>3.3692722371967652E-2</v>
      </c>
      <c r="K51" s="13">
        <f t="shared" si="6"/>
        <v>1.3888888888888888E-2</v>
      </c>
      <c r="L51" s="13">
        <f t="shared" si="7"/>
        <v>99.986111111111114</v>
      </c>
    </row>
    <row r="52" spans="2:12">
      <c r="B52" s="20">
        <v>43652</v>
      </c>
      <c r="C52" s="13">
        <v>1788.5450000000001</v>
      </c>
      <c r="D52" s="13">
        <v>960.1875</v>
      </c>
      <c r="E52" s="13">
        <v>1548</v>
      </c>
      <c r="F52" s="13">
        <v>675.91</v>
      </c>
      <c r="G52" s="5">
        <v>0</v>
      </c>
      <c r="H52" s="5">
        <v>2</v>
      </c>
      <c r="I52" s="5">
        <v>1320</v>
      </c>
      <c r="J52" s="14">
        <f t="shared" si="5"/>
        <v>0.15151515151515152</v>
      </c>
      <c r="K52" s="13">
        <f t="shared" si="6"/>
        <v>0</v>
      </c>
      <c r="L52" s="13">
        <f t="shared" si="7"/>
        <v>100</v>
      </c>
    </row>
    <row r="53" spans="2:12">
      <c r="B53" s="20">
        <v>43653</v>
      </c>
      <c r="C53" s="13">
        <v>1818.3483333333334</v>
      </c>
      <c r="D53" s="13">
        <v>956.01750000000004</v>
      </c>
      <c r="E53" s="13">
        <v>1602.675</v>
      </c>
      <c r="F53" s="13">
        <v>677.93000000000006</v>
      </c>
      <c r="G53" s="5">
        <v>0</v>
      </c>
      <c r="H53" s="5">
        <v>1</v>
      </c>
      <c r="I53" s="5">
        <v>1486</v>
      </c>
      <c r="J53" s="14">
        <f t="shared" si="5"/>
        <v>6.7294751009421269E-2</v>
      </c>
      <c r="K53" s="13">
        <f t="shared" si="6"/>
        <v>0</v>
      </c>
      <c r="L53" s="13">
        <f t="shared" si="7"/>
        <v>100</v>
      </c>
    </row>
    <row r="54" spans="2:12">
      <c r="B54" s="21">
        <v>43654</v>
      </c>
      <c r="C54" s="13">
        <v>2407.2033333333334</v>
      </c>
      <c r="D54" s="13">
        <v>1400.0574999999999</v>
      </c>
      <c r="E54" s="13">
        <v>1798.07</v>
      </c>
      <c r="F54" s="13">
        <v>696.06</v>
      </c>
      <c r="G54" s="5">
        <v>1200000</v>
      </c>
      <c r="H54" s="5">
        <v>10</v>
      </c>
      <c r="I54" s="5">
        <v>3745</v>
      </c>
      <c r="J54" s="14">
        <f t="shared" si="5"/>
        <v>0.26702269692923897</v>
      </c>
      <c r="K54" s="13">
        <f t="shared" si="6"/>
        <v>1.3888888888888888E-2</v>
      </c>
      <c r="L54" s="13">
        <f t="shared" si="7"/>
        <v>99.986111111111114</v>
      </c>
    </row>
    <row r="55" spans="2:12">
      <c r="B55" s="21">
        <v>43655</v>
      </c>
      <c r="C55" s="13">
        <v>2329.7016666666664</v>
      </c>
      <c r="D55" s="13">
        <v>1174.3724999999999</v>
      </c>
      <c r="E55" s="13">
        <v>1724.085</v>
      </c>
      <c r="F55" s="13">
        <v>690.92</v>
      </c>
      <c r="G55" s="5">
        <v>1200000</v>
      </c>
      <c r="H55" s="5">
        <v>8</v>
      </c>
      <c r="I55" s="5">
        <v>3209</v>
      </c>
      <c r="J55" s="14">
        <f t="shared" si="5"/>
        <v>0.24929884699283264</v>
      </c>
      <c r="K55" s="13">
        <f t="shared" si="6"/>
        <v>1.3888888888888888E-2</v>
      </c>
      <c r="L55" s="13">
        <f t="shared" si="7"/>
        <v>99.986111111111114</v>
      </c>
    </row>
    <row r="56" spans="2:12">
      <c r="B56" s="21">
        <v>43656</v>
      </c>
      <c r="C56" s="13">
        <v>2438.3783333333336</v>
      </c>
      <c r="D56" s="13">
        <v>1251.9549999999999</v>
      </c>
      <c r="E56" s="13">
        <v>1697.875</v>
      </c>
      <c r="F56" s="13">
        <v>738.27</v>
      </c>
      <c r="G56" s="5">
        <v>1200000</v>
      </c>
      <c r="H56" s="5">
        <v>4</v>
      </c>
      <c r="I56" s="5">
        <v>3450</v>
      </c>
      <c r="J56" s="14">
        <f t="shared" si="5"/>
        <v>0.11594202898550725</v>
      </c>
      <c r="K56" s="13">
        <f t="shared" si="6"/>
        <v>1.3888888888888888E-2</v>
      </c>
      <c r="L56" s="13">
        <f t="shared" si="7"/>
        <v>99.986111111111114</v>
      </c>
    </row>
    <row r="57" spans="2:12">
      <c r="B57" s="21">
        <v>43657</v>
      </c>
      <c r="C57" s="13">
        <v>2270.7216666666668</v>
      </c>
      <c r="D57" s="13">
        <v>1232.9124999999999</v>
      </c>
      <c r="E57" s="13">
        <v>1834.125</v>
      </c>
      <c r="F57" s="13">
        <v>719.94</v>
      </c>
      <c r="G57" s="5">
        <v>1200000</v>
      </c>
      <c r="H57" s="5">
        <v>9</v>
      </c>
      <c r="I57" s="5">
        <v>4577</v>
      </c>
      <c r="J57" s="14">
        <f t="shared" si="5"/>
        <v>0.19663535066637533</v>
      </c>
      <c r="K57" s="13">
        <f t="shared" si="6"/>
        <v>1.3888888888888888E-2</v>
      </c>
      <c r="L57" s="13">
        <f t="shared" si="7"/>
        <v>99.986111111111114</v>
      </c>
    </row>
    <row r="58" spans="2:12">
      <c r="B58" s="21">
        <v>43658</v>
      </c>
      <c r="C58" s="13">
        <v>2183.5216666666665</v>
      </c>
      <c r="D58" s="13">
        <v>1300.6324999999999</v>
      </c>
      <c r="E58" s="13">
        <v>1718.6899999999998</v>
      </c>
      <c r="F58" s="13">
        <v>700.11</v>
      </c>
      <c r="G58" s="5">
        <v>1200000</v>
      </c>
      <c r="H58" s="5">
        <v>14</v>
      </c>
      <c r="I58" s="5">
        <v>2900</v>
      </c>
      <c r="J58" s="14">
        <f t="shared" si="5"/>
        <v>0.48275862068965519</v>
      </c>
      <c r="K58" s="13">
        <f t="shared" si="6"/>
        <v>1.3888888888888888E-2</v>
      </c>
      <c r="L58" s="13">
        <f t="shared" si="7"/>
        <v>99.986111111111114</v>
      </c>
    </row>
    <row r="59" spans="2:12">
      <c r="B59" s="20">
        <v>43659</v>
      </c>
      <c r="C59" s="13">
        <v>1809.7299999999998</v>
      </c>
      <c r="D59" s="13">
        <v>1013.8724999999999</v>
      </c>
      <c r="E59" s="13">
        <v>1570.2950000000001</v>
      </c>
      <c r="F59" s="13">
        <v>685.91</v>
      </c>
      <c r="G59" s="5">
        <v>0</v>
      </c>
      <c r="H59" s="5">
        <v>0</v>
      </c>
      <c r="I59" s="5">
        <v>1461</v>
      </c>
      <c r="J59" s="14">
        <f t="shared" si="5"/>
        <v>0</v>
      </c>
      <c r="K59" s="13">
        <f t="shared" si="6"/>
        <v>0</v>
      </c>
      <c r="L59" s="13">
        <f t="shared" si="7"/>
        <v>100</v>
      </c>
    </row>
    <row r="60" spans="2:12">
      <c r="B60" s="20">
        <v>43660</v>
      </c>
      <c r="C60" s="13">
        <v>1825.6783333333333</v>
      </c>
      <c r="D60" s="13">
        <v>1002.0849999999999</v>
      </c>
      <c r="E60" s="13">
        <v>1543.7249999999999</v>
      </c>
      <c r="F60" s="13">
        <v>691.3</v>
      </c>
      <c r="G60" s="5">
        <v>0</v>
      </c>
      <c r="H60" s="5">
        <v>3</v>
      </c>
      <c r="I60" s="5">
        <v>1365</v>
      </c>
      <c r="J60" s="14">
        <f t="shared" si="5"/>
        <v>0.21978021978021978</v>
      </c>
      <c r="K60" s="13">
        <f t="shared" si="6"/>
        <v>0</v>
      </c>
      <c r="L60" s="13">
        <f t="shared" si="7"/>
        <v>100</v>
      </c>
    </row>
    <row r="61" spans="2:12">
      <c r="B61" s="21">
        <v>43661</v>
      </c>
      <c r="C61" s="13">
        <v>2608.83</v>
      </c>
      <c r="D61" s="13">
        <v>1369.365</v>
      </c>
      <c r="E61" s="13">
        <v>2233.5349999999999</v>
      </c>
      <c r="F61" s="13">
        <v>728.22</v>
      </c>
      <c r="G61" s="5">
        <v>1200000</v>
      </c>
      <c r="H61" s="5">
        <v>10</v>
      </c>
      <c r="I61" s="5">
        <v>3991</v>
      </c>
      <c r="J61" s="14">
        <f t="shared" si="5"/>
        <v>0.25056376847907796</v>
      </c>
      <c r="K61" s="13">
        <f t="shared" si="6"/>
        <v>1.3888888888888888E-2</v>
      </c>
      <c r="L61" s="13">
        <f t="shared" si="7"/>
        <v>99.986111111111114</v>
      </c>
    </row>
    <row r="62" spans="2:12">
      <c r="B62" s="21">
        <v>43662</v>
      </c>
      <c r="C62" s="13">
        <v>2232.3366666666666</v>
      </c>
      <c r="D62" s="13">
        <v>1124.2350000000001</v>
      </c>
      <c r="E62" s="13">
        <v>1849.49</v>
      </c>
      <c r="F62" s="13">
        <v>696.83</v>
      </c>
      <c r="G62" s="5">
        <v>1200000</v>
      </c>
      <c r="H62" s="5">
        <v>5</v>
      </c>
      <c r="I62" s="5">
        <v>3163</v>
      </c>
      <c r="J62" s="14">
        <f t="shared" si="5"/>
        <v>0.15807777426493835</v>
      </c>
      <c r="K62" s="13">
        <f t="shared" si="6"/>
        <v>1.3888888888888888E-2</v>
      </c>
      <c r="L62" s="13">
        <f t="shared" si="7"/>
        <v>99.986111111111114</v>
      </c>
    </row>
    <row r="63" spans="2:12">
      <c r="B63" s="21">
        <v>43663</v>
      </c>
      <c r="C63" s="13">
        <v>2104.1866666666665</v>
      </c>
      <c r="D63" s="13">
        <v>1097.95</v>
      </c>
      <c r="E63" s="13">
        <v>1661.8899999999999</v>
      </c>
      <c r="F63" s="13">
        <v>700.8</v>
      </c>
      <c r="G63" s="5">
        <v>1200000</v>
      </c>
      <c r="H63" s="5">
        <v>8</v>
      </c>
      <c r="I63" s="5">
        <v>3304</v>
      </c>
      <c r="J63" s="14">
        <f t="shared" si="5"/>
        <v>0.24213075060532688</v>
      </c>
      <c r="K63" s="13">
        <f t="shared" si="6"/>
        <v>1.3888888888888888E-2</v>
      </c>
      <c r="L63" s="13">
        <f t="shared" si="7"/>
        <v>99.986111111111114</v>
      </c>
    </row>
    <row r="64" spans="2:12">
      <c r="B64" s="21">
        <v>43664</v>
      </c>
      <c r="C64" s="13">
        <v>2105.4350000000004</v>
      </c>
      <c r="D64" s="13">
        <v>1075.1549999999997</v>
      </c>
      <c r="E64" s="13">
        <v>1843.1399999999999</v>
      </c>
      <c r="F64" s="13">
        <v>727.31999999999994</v>
      </c>
      <c r="G64" s="5">
        <v>1200000</v>
      </c>
      <c r="H64" s="5">
        <v>2</v>
      </c>
      <c r="I64" s="5">
        <v>3080</v>
      </c>
      <c r="J64" s="14">
        <f t="shared" si="5"/>
        <v>6.4935064935064929E-2</v>
      </c>
      <c r="K64" s="13">
        <f t="shared" si="6"/>
        <v>1.3888888888888888E-2</v>
      </c>
      <c r="L64" s="13">
        <f t="shared" si="7"/>
        <v>99.986111111111114</v>
      </c>
    </row>
    <row r="65" spans="2:12">
      <c r="B65" s="21">
        <v>43665</v>
      </c>
      <c r="C65" s="13">
        <v>2055.8283333333334</v>
      </c>
      <c r="D65" s="13">
        <v>1078.875</v>
      </c>
      <c r="E65" s="13">
        <v>1667.78</v>
      </c>
      <c r="F65" s="13">
        <v>673.13</v>
      </c>
      <c r="G65" s="5">
        <v>1200000</v>
      </c>
      <c r="H65" s="5">
        <v>17</v>
      </c>
      <c r="I65" s="5">
        <v>3028</v>
      </c>
      <c r="J65" s="14">
        <f t="shared" si="5"/>
        <v>0.56142668428005282</v>
      </c>
      <c r="K65" s="13">
        <f t="shared" si="6"/>
        <v>1.3888888888888888E-2</v>
      </c>
      <c r="L65" s="13">
        <f t="shared" si="7"/>
        <v>99.986111111111114</v>
      </c>
    </row>
    <row r="66" spans="2:12">
      <c r="B66" s="20">
        <v>43666</v>
      </c>
      <c r="C66" s="13">
        <v>1786.6066666666668</v>
      </c>
      <c r="D66" s="13">
        <v>920.61750000000006</v>
      </c>
      <c r="E66" s="13">
        <v>1632.3500000000001</v>
      </c>
      <c r="F66" s="13">
        <v>699.08</v>
      </c>
      <c r="G66" s="5">
        <v>0</v>
      </c>
      <c r="H66" s="5">
        <v>3</v>
      </c>
      <c r="I66" s="5">
        <v>1643</v>
      </c>
      <c r="J66" s="14">
        <f t="shared" si="5"/>
        <v>0.18259281801582472</v>
      </c>
      <c r="K66" s="13">
        <f t="shared" si="6"/>
        <v>0</v>
      </c>
      <c r="L66" s="13">
        <f t="shared" si="7"/>
        <v>100</v>
      </c>
    </row>
    <row r="67" spans="2:12">
      <c r="B67" s="20">
        <v>43667</v>
      </c>
      <c r="C67" s="13">
        <v>2035.6066666666666</v>
      </c>
      <c r="D67" s="13">
        <v>1155.325</v>
      </c>
      <c r="E67" s="13">
        <v>1776.5549999999998</v>
      </c>
      <c r="F67" s="13">
        <v>737.67</v>
      </c>
      <c r="G67" s="5">
        <v>0</v>
      </c>
      <c r="H67" s="5">
        <v>2</v>
      </c>
      <c r="I67" s="5">
        <v>1360</v>
      </c>
      <c r="J67" s="14">
        <f t="shared" si="5"/>
        <v>0.14705882352941177</v>
      </c>
      <c r="K67" s="13">
        <f t="shared" si="6"/>
        <v>0</v>
      </c>
      <c r="L67" s="13">
        <f t="shared" si="7"/>
        <v>100</v>
      </c>
    </row>
    <row r="68" spans="2:12">
      <c r="B68" s="21">
        <v>43668</v>
      </c>
      <c r="C68" s="13">
        <v>2121.2616666666668</v>
      </c>
      <c r="D68" s="13">
        <v>1125.2150000000001</v>
      </c>
      <c r="E68" s="13">
        <v>1727.845</v>
      </c>
      <c r="F68" s="13">
        <v>694.72</v>
      </c>
      <c r="G68" s="5">
        <v>1200000</v>
      </c>
      <c r="H68" s="5">
        <v>1</v>
      </c>
      <c r="I68" s="5">
        <v>3193</v>
      </c>
      <c r="J68" s="14">
        <f t="shared" si="5"/>
        <v>3.1318509238960228E-2</v>
      </c>
      <c r="K68" s="13">
        <f t="shared" si="6"/>
        <v>1.3888888888888888E-2</v>
      </c>
      <c r="L68" s="13">
        <f t="shared" si="7"/>
        <v>99.986111111111114</v>
      </c>
    </row>
    <row r="69" spans="2:12">
      <c r="B69" s="21">
        <v>43669</v>
      </c>
      <c r="C69" s="13">
        <v>2047.8633333333335</v>
      </c>
      <c r="D69" s="13">
        <v>1051.2825</v>
      </c>
      <c r="E69" s="13">
        <v>1659.095</v>
      </c>
      <c r="F69" s="13">
        <v>722.15</v>
      </c>
      <c r="G69" s="5">
        <v>1200000</v>
      </c>
      <c r="H69" s="5">
        <v>6</v>
      </c>
      <c r="I69" s="5">
        <v>3141</v>
      </c>
      <c r="J69" s="14">
        <f t="shared" si="5"/>
        <v>0.19102196752626552</v>
      </c>
      <c r="K69" s="13">
        <f t="shared" si="6"/>
        <v>1.3888888888888888E-2</v>
      </c>
      <c r="L69" s="13">
        <f t="shared" si="7"/>
        <v>99.986111111111114</v>
      </c>
    </row>
    <row r="70" spans="2:12">
      <c r="B70" s="21">
        <v>43670</v>
      </c>
      <c r="C70" s="13">
        <v>2004.6033333333335</v>
      </c>
      <c r="D70" s="13">
        <v>1108.2600000000002</v>
      </c>
      <c r="E70" s="13">
        <v>1606.51</v>
      </c>
      <c r="F70" s="13">
        <v>662.34</v>
      </c>
      <c r="G70" s="5">
        <v>1200000</v>
      </c>
      <c r="H70" s="5">
        <v>1</v>
      </c>
      <c r="I70" s="5">
        <v>2931</v>
      </c>
      <c r="J70" s="14">
        <f t="shared" si="5"/>
        <v>3.41180484476288E-2</v>
      </c>
      <c r="K70" s="13">
        <f t="shared" si="6"/>
        <v>1.3888888888888888E-2</v>
      </c>
      <c r="L70" s="13">
        <f t="shared" si="7"/>
        <v>99.986111111111114</v>
      </c>
    </row>
    <row r="71" spans="2:12">
      <c r="B71" s="21">
        <v>43671</v>
      </c>
      <c r="C71" s="13">
        <v>2344.4933333333333</v>
      </c>
      <c r="D71" s="13">
        <v>1146.8775000000001</v>
      </c>
      <c r="E71" s="13">
        <v>1763.14</v>
      </c>
      <c r="F71" s="13">
        <v>663.05</v>
      </c>
      <c r="G71" s="5">
        <v>1200000</v>
      </c>
      <c r="H71" s="5">
        <v>11</v>
      </c>
      <c r="I71" s="5">
        <v>2977</v>
      </c>
      <c r="J71" s="14">
        <f t="shared" si="5"/>
        <v>0.36949949613705074</v>
      </c>
      <c r="K71" s="13">
        <f t="shared" si="6"/>
        <v>1.3888888888888888E-2</v>
      </c>
      <c r="L71" s="13">
        <f t="shared" si="7"/>
        <v>99.986111111111114</v>
      </c>
    </row>
    <row r="72" spans="2:12">
      <c r="B72" s="21">
        <v>43672</v>
      </c>
      <c r="C72" s="13">
        <v>2080.0616666666665</v>
      </c>
      <c r="D72" s="13">
        <v>1129.3674999999998</v>
      </c>
      <c r="E72" s="13">
        <v>1696.0349999999999</v>
      </c>
      <c r="F72" s="13">
        <v>674.92</v>
      </c>
      <c r="G72" s="5">
        <v>1200000</v>
      </c>
      <c r="H72" s="5">
        <v>2</v>
      </c>
      <c r="I72" s="5">
        <v>3238</v>
      </c>
      <c r="J72" s="14">
        <f t="shared" si="5"/>
        <v>6.1766522544780725E-2</v>
      </c>
      <c r="K72" s="13">
        <f t="shared" si="6"/>
        <v>1.3888888888888888E-2</v>
      </c>
      <c r="L72" s="13">
        <f t="shared" si="7"/>
        <v>99.986111111111114</v>
      </c>
    </row>
    <row r="73" spans="2:12">
      <c r="B73" s="20">
        <v>43673</v>
      </c>
      <c r="C73" s="13">
        <v>1753.8566666666666</v>
      </c>
      <c r="D73" s="13">
        <v>1003.68</v>
      </c>
      <c r="E73" s="13">
        <v>1510.01</v>
      </c>
      <c r="F73" s="13">
        <v>691.06</v>
      </c>
      <c r="G73" s="5">
        <v>0</v>
      </c>
      <c r="H73" s="5">
        <v>3</v>
      </c>
      <c r="I73" s="5">
        <v>1681</v>
      </c>
      <c r="J73" s="14">
        <f t="shared" si="5"/>
        <v>0.17846519928613921</v>
      </c>
      <c r="K73" s="13">
        <f t="shared" si="6"/>
        <v>0</v>
      </c>
      <c r="L73" s="13">
        <f t="shared" si="7"/>
        <v>100</v>
      </c>
    </row>
    <row r="74" spans="2:12">
      <c r="B74" s="20">
        <v>43674</v>
      </c>
      <c r="C74" s="13">
        <v>1785.3683333333336</v>
      </c>
      <c r="D74" s="13">
        <v>940.16499999999996</v>
      </c>
      <c r="E74" s="13">
        <v>1583.3000000000002</v>
      </c>
      <c r="F74" s="13">
        <v>686.48</v>
      </c>
      <c r="G74" s="5">
        <v>0</v>
      </c>
      <c r="H74" s="5">
        <v>1</v>
      </c>
      <c r="I74" s="5">
        <v>1419</v>
      </c>
      <c r="J74" s="14">
        <f t="shared" si="5"/>
        <v>7.0472163495419307E-2</v>
      </c>
      <c r="K74" s="13">
        <f t="shared" si="6"/>
        <v>0</v>
      </c>
      <c r="L74" s="13">
        <f t="shared" si="7"/>
        <v>100</v>
      </c>
    </row>
    <row r="75" spans="2:12">
      <c r="B75" s="21">
        <v>43675</v>
      </c>
      <c r="C75" s="13">
        <v>2305.5766666666673</v>
      </c>
      <c r="D75" s="13">
        <v>1179.6875</v>
      </c>
      <c r="E75" s="13">
        <v>1650.26</v>
      </c>
      <c r="F75" s="13">
        <v>774.98</v>
      </c>
      <c r="G75" s="5">
        <v>1200000</v>
      </c>
      <c r="H75" s="5">
        <v>11</v>
      </c>
      <c r="I75" s="5">
        <v>3398</v>
      </c>
      <c r="J75" s="14">
        <f t="shared" si="5"/>
        <v>0.32371983519717484</v>
      </c>
      <c r="K75" s="13">
        <f t="shared" si="6"/>
        <v>1.3888888888888888E-2</v>
      </c>
      <c r="L75" s="13">
        <f t="shared" si="7"/>
        <v>99.986111111111114</v>
      </c>
    </row>
    <row r="76" spans="2:12">
      <c r="B76" s="21">
        <v>43676</v>
      </c>
      <c r="C76" s="13">
        <v>2216.8983333333331</v>
      </c>
      <c r="D76" s="13">
        <v>1114.375</v>
      </c>
      <c r="E76" s="13">
        <v>1869.7000000000003</v>
      </c>
      <c r="F76" s="13">
        <v>672.96</v>
      </c>
      <c r="G76" s="5">
        <v>1200000</v>
      </c>
      <c r="H76" s="5">
        <v>2</v>
      </c>
      <c r="I76" s="5">
        <v>3225</v>
      </c>
      <c r="J76" s="14">
        <f t="shared" si="5"/>
        <v>6.2015503875968991E-2</v>
      </c>
      <c r="K76" s="13">
        <f t="shared" si="6"/>
        <v>1.3888888888888888E-2</v>
      </c>
      <c r="L76" s="13">
        <f t="shared" si="7"/>
        <v>99.986111111111114</v>
      </c>
    </row>
    <row r="77" spans="2:12">
      <c r="B77" s="21">
        <v>43677</v>
      </c>
      <c r="C77" s="13">
        <v>2455.7566666666667</v>
      </c>
      <c r="D77" s="13">
        <v>1224.8425</v>
      </c>
      <c r="E77" s="13">
        <v>2029.6599999999999</v>
      </c>
      <c r="F77" s="13">
        <v>757.95</v>
      </c>
      <c r="G77" s="5">
        <v>1200000</v>
      </c>
      <c r="H77" s="5">
        <v>5</v>
      </c>
      <c r="I77" s="5">
        <v>3482</v>
      </c>
      <c r="J77" s="14">
        <f t="shared" si="5"/>
        <v>0.14359563469270534</v>
      </c>
      <c r="K77" s="13">
        <f>G77/86400000</f>
        <v>1.3888888888888888E-2</v>
      </c>
      <c r="L77" s="13">
        <f>100-K77</f>
        <v>99.986111111111114</v>
      </c>
    </row>
    <row r="78" spans="2:12">
      <c r="B78" s="15" t="s">
        <v>2</v>
      </c>
      <c r="C78" s="16">
        <v>407637.69999999995</v>
      </c>
      <c r="D78" s="16">
        <v>140989.89000000001</v>
      </c>
      <c r="E78" s="16">
        <v>107562.07999999999</v>
      </c>
      <c r="F78" s="16">
        <v>21786.169999999995</v>
      </c>
      <c r="G78" s="16">
        <f t="shared" ref="G78:I78" si="8">SUM(G47:G77)</f>
        <v>27600000</v>
      </c>
      <c r="H78" s="16">
        <f t="shared" si="8"/>
        <v>156</v>
      </c>
      <c r="I78" s="16">
        <f t="shared" si="8"/>
        <v>89184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2191.6005376344087</v>
      </c>
      <c r="D79" s="18">
        <v>1137.015241935484</v>
      </c>
      <c r="E79" s="18">
        <v>1734.8722580645165</v>
      </c>
      <c r="F79" s="18">
        <v>702.7796774193547</v>
      </c>
      <c r="G79" s="18">
        <f t="shared" ref="G79:L79" si="9">AVERAGE(G47:G77)</f>
        <v>890322.58064516133</v>
      </c>
      <c r="H79" s="18">
        <f t="shared" si="9"/>
        <v>5.032258064516129</v>
      </c>
      <c r="I79" s="18">
        <f t="shared" si="9"/>
        <v>2876.9032258064517</v>
      </c>
      <c r="J79" s="18">
        <f t="shared" si="9"/>
        <v>0.16939083582467973</v>
      </c>
      <c r="K79" s="18">
        <f t="shared" si="9"/>
        <v>1.0304659498207889E-2</v>
      </c>
      <c r="L79" s="18">
        <f t="shared" si="9"/>
        <v>99.989695340501839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44</v>
      </c>
      <c r="D84" s="34" t="s">
        <v>42</v>
      </c>
      <c r="E84" s="35"/>
      <c r="F84" s="36"/>
      <c r="G84" s="34" t="s">
        <v>44</v>
      </c>
      <c r="H84" s="35"/>
      <c r="I84" s="35"/>
      <c r="J84" s="35"/>
      <c r="K84" s="35"/>
      <c r="L84" s="36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>
      <c r="B87" s="21">
        <v>43678</v>
      </c>
      <c r="C87" s="13">
        <v>2796.3466666666668</v>
      </c>
      <c r="D87" s="13">
        <v>1271.1724999999999</v>
      </c>
      <c r="E87" s="13">
        <v>1864.0700000000002</v>
      </c>
      <c r="F87" s="13">
        <v>846.6</v>
      </c>
      <c r="G87" s="5">
        <v>1200000</v>
      </c>
      <c r="H87" s="5">
        <v>5</v>
      </c>
      <c r="I87" s="5">
        <v>4593</v>
      </c>
      <c r="J87" s="14">
        <f>H87/I87%</f>
        <v>0.10886131069018071</v>
      </c>
      <c r="K87" s="13">
        <f>G87/86400000</f>
        <v>1.3888888888888888E-2</v>
      </c>
      <c r="L87" s="13">
        <f>100-K87</f>
        <v>99.986111111111114</v>
      </c>
    </row>
    <row r="88" spans="2:12">
      <c r="B88" s="21">
        <v>43679</v>
      </c>
      <c r="C88" s="13">
        <v>2552.8916666666664</v>
      </c>
      <c r="D88" s="13">
        <v>1249.4699999999998</v>
      </c>
      <c r="E88" s="13">
        <v>1960.0499999999997</v>
      </c>
      <c r="F88" s="13">
        <v>701.79</v>
      </c>
      <c r="G88" s="5">
        <v>1200000</v>
      </c>
      <c r="H88" s="5">
        <v>6</v>
      </c>
      <c r="I88" s="5">
        <v>3594</v>
      </c>
      <c r="J88" s="14">
        <f t="shared" ref="J88:J117" si="10">H88/I88%</f>
        <v>0.1669449081803005</v>
      </c>
      <c r="K88" s="13">
        <f t="shared" ref="K88:K116" si="11">G88/86400000</f>
        <v>1.3888888888888888E-2</v>
      </c>
      <c r="L88" s="13">
        <f t="shared" ref="L88:L116" si="12">100-K88</f>
        <v>99.986111111111114</v>
      </c>
    </row>
    <row r="89" spans="2:12">
      <c r="B89" s="20">
        <v>43680</v>
      </c>
      <c r="C89" s="13">
        <v>1773.1549999999997</v>
      </c>
      <c r="D89" s="13">
        <v>975.55000000000007</v>
      </c>
      <c r="E89" s="13">
        <v>1536.5299999999997</v>
      </c>
      <c r="F89" s="13">
        <v>662.88</v>
      </c>
      <c r="G89" s="5">
        <v>0</v>
      </c>
      <c r="H89" s="5">
        <v>1</v>
      </c>
      <c r="I89" s="5">
        <v>1671</v>
      </c>
      <c r="J89" s="14">
        <f t="shared" si="10"/>
        <v>5.9844404548174746E-2</v>
      </c>
      <c r="K89" s="13">
        <f t="shared" si="11"/>
        <v>0</v>
      </c>
      <c r="L89" s="13">
        <f t="shared" si="12"/>
        <v>100</v>
      </c>
    </row>
    <row r="90" spans="2:12">
      <c r="B90" s="20">
        <v>43681</v>
      </c>
      <c r="C90" s="13">
        <v>1765.9133333333332</v>
      </c>
      <c r="D90" s="13">
        <v>1047.3674999999998</v>
      </c>
      <c r="E90" s="13">
        <v>1388.075</v>
      </c>
      <c r="F90" s="13">
        <v>759.44</v>
      </c>
      <c r="G90" s="5">
        <v>0</v>
      </c>
      <c r="H90" s="5">
        <v>6</v>
      </c>
      <c r="I90" s="5">
        <v>1217</v>
      </c>
      <c r="J90" s="14">
        <f t="shared" si="10"/>
        <v>0.49301561216105177</v>
      </c>
      <c r="K90" s="13">
        <f t="shared" si="11"/>
        <v>0</v>
      </c>
      <c r="L90" s="13">
        <f t="shared" si="12"/>
        <v>100</v>
      </c>
    </row>
    <row r="91" spans="2:12">
      <c r="B91" s="21">
        <v>43682</v>
      </c>
      <c r="C91" s="13">
        <v>2152.6333333333337</v>
      </c>
      <c r="D91" s="13">
        <v>1218.7325000000001</v>
      </c>
      <c r="E91" s="13">
        <v>1663.42</v>
      </c>
      <c r="F91" s="13">
        <v>674.1</v>
      </c>
      <c r="G91" s="5">
        <v>1200000</v>
      </c>
      <c r="H91" s="5">
        <v>9</v>
      </c>
      <c r="I91" s="5">
        <v>3549</v>
      </c>
      <c r="J91" s="14">
        <f t="shared" si="10"/>
        <v>0.25359256128486896</v>
      </c>
      <c r="K91" s="13">
        <f t="shared" si="11"/>
        <v>1.3888888888888888E-2</v>
      </c>
      <c r="L91" s="13">
        <f t="shared" si="12"/>
        <v>99.986111111111114</v>
      </c>
    </row>
    <row r="92" spans="2:12">
      <c r="B92" s="21">
        <v>43683</v>
      </c>
      <c r="C92" s="13">
        <v>2177.5750000000003</v>
      </c>
      <c r="D92" s="13">
        <v>1083.4875000000002</v>
      </c>
      <c r="E92" s="13">
        <v>1666.24</v>
      </c>
      <c r="F92" s="13">
        <v>671.08</v>
      </c>
      <c r="G92" s="5">
        <v>1200000</v>
      </c>
      <c r="H92" s="5">
        <v>2</v>
      </c>
      <c r="I92" s="5">
        <v>3447</v>
      </c>
      <c r="J92" s="14">
        <f t="shared" si="10"/>
        <v>5.8021467943138963E-2</v>
      </c>
      <c r="K92" s="13">
        <f t="shared" si="11"/>
        <v>1.3888888888888888E-2</v>
      </c>
      <c r="L92" s="13">
        <f t="shared" si="12"/>
        <v>99.986111111111114</v>
      </c>
    </row>
    <row r="93" spans="2:12">
      <c r="B93" s="21">
        <v>43684</v>
      </c>
      <c r="C93" s="13">
        <v>2234.1200000000003</v>
      </c>
      <c r="D93" s="13">
        <v>1146.1750000000002</v>
      </c>
      <c r="E93" s="13">
        <v>1758.2850000000001</v>
      </c>
      <c r="F93" s="13">
        <v>696.85</v>
      </c>
      <c r="G93" s="5">
        <v>1200000</v>
      </c>
      <c r="H93" s="5">
        <v>5</v>
      </c>
      <c r="I93" s="5">
        <v>3150</v>
      </c>
      <c r="J93" s="14">
        <f t="shared" si="10"/>
        <v>0.15873015873015872</v>
      </c>
      <c r="K93" s="13">
        <f t="shared" si="11"/>
        <v>1.3888888888888888E-2</v>
      </c>
      <c r="L93" s="13">
        <f t="shared" si="12"/>
        <v>99.986111111111114</v>
      </c>
    </row>
    <row r="94" spans="2:12">
      <c r="B94" s="21">
        <v>43685</v>
      </c>
      <c r="C94" s="13">
        <v>2206.5683333333332</v>
      </c>
      <c r="D94" s="13">
        <v>1130.7075</v>
      </c>
      <c r="E94" s="13">
        <v>1571.645</v>
      </c>
      <c r="F94" s="13">
        <v>708.65</v>
      </c>
      <c r="G94" s="5">
        <v>1200000</v>
      </c>
      <c r="H94" s="5">
        <v>2</v>
      </c>
      <c r="I94" s="5">
        <v>2966</v>
      </c>
      <c r="J94" s="14">
        <f t="shared" si="10"/>
        <v>6.7430883344571813E-2</v>
      </c>
      <c r="K94" s="13">
        <f t="shared" si="11"/>
        <v>1.3888888888888888E-2</v>
      </c>
      <c r="L94" s="13">
        <f t="shared" si="12"/>
        <v>99.986111111111114</v>
      </c>
    </row>
    <row r="95" spans="2:12">
      <c r="B95" s="21">
        <v>43686</v>
      </c>
      <c r="C95" s="13">
        <v>2126.0450000000001</v>
      </c>
      <c r="D95" s="13">
        <v>1276.9225000000001</v>
      </c>
      <c r="E95" s="13">
        <v>1631.28</v>
      </c>
      <c r="F95" s="13">
        <v>672.81999999999994</v>
      </c>
      <c r="G95" s="5">
        <v>1200000</v>
      </c>
      <c r="H95" s="5">
        <v>8</v>
      </c>
      <c r="I95" s="5">
        <v>3138</v>
      </c>
      <c r="J95" s="14">
        <f t="shared" si="10"/>
        <v>0.25493945188017847</v>
      </c>
      <c r="K95" s="13">
        <f t="shared" si="11"/>
        <v>1.3888888888888888E-2</v>
      </c>
      <c r="L95" s="13">
        <f t="shared" si="12"/>
        <v>99.986111111111114</v>
      </c>
    </row>
    <row r="96" spans="2:12">
      <c r="B96" s="20">
        <v>43687</v>
      </c>
      <c r="C96" s="13">
        <v>1760.9066666666668</v>
      </c>
      <c r="D96" s="13">
        <v>966.88249999999994</v>
      </c>
      <c r="E96" s="13">
        <v>1467.24</v>
      </c>
      <c r="F96" s="13">
        <v>670.63</v>
      </c>
      <c r="G96" s="5">
        <v>0</v>
      </c>
      <c r="H96" s="5">
        <v>0</v>
      </c>
      <c r="I96" s="5">
        <v>1567</v>
      </c>
      <c r="J96" s="14">
        <f t="shared" si="10"/>
        <v>0</v>
      </c>
      <c r="K96" s="13">
        <f t="shared" si="11"/>
        <v>0</v>
      </c>
      <c r="L96" s="13">
        <f t="shared" si="12"/>
        <v>100</v>
      </c>
    </row>
    <row r="97" spans="2:12">
      <c r="B97" s="20">
        <v>43688</v>
      </c>
      <c r="C97" s="13">
        <v>1805.7299999999998</v>
      </c>
      <c r="D97" s="13">
        <v>2448.33</v>
      </c>
      <c r="E97" s="13">
        <v>1565.0749999999998</v>
      </c>
      <c r="F97" s="13">
        <v>6509.74</v>
      </c>
      <c r="G97" s="5">
        <v>0</v>
      </c>
      <c r="H97" s="5">
        <v>9</v>
      </c>
      <c r="I97" s="5">
        <v>1421</v>
      </c>
      <c r="J97" s="14">
        <f t="shared" si="10"/>
        <v>0.63335679099225894</v>
      </c>
      <c r="K97" s="13">
        <f t="shared" si="11"/>
        <v>0</v>
      </c>
      <c r="L97" s="13">
        <f t="shared" si="12"/>
        <v>100</v>
      </c>
    </row>
    <row r="98" spans="2:12">
      <c r="B98" s="21">
        <v>43689</v>
      </c>
      <c r="C98" s="13">
        <v>1927.29</v>
      </c>
      <c r="D98" s="13">
        <v>1176.7</v>
      </c>
      <c r="E98" s="13">
        <v>1522.4449999999999</v>
      </c>
      <c r="F98" s="13">
        <v>1298.9299999999998</v>
      </c>
      <c r="G98" s="5">
        <v>1200000</v>
      </c>
      <c r="H98" s="5">
        <v>2</v>
      </c>
      <c r="I98" s="5">
        <v>3379</v>
      </c>
      <c r="J98" s="14">
        <f t="shared" si="10"/>
        <v>5.9189109203906486E-2</v>
      </c>
      <c r="K98" s="13">
        <f t="shared" si="11"/>
        <v>1.3888888888888888E-2</v>
      </c>
      <c r="L98" s="13">
        <f t="shared" si="12"/>
        <v>99.986111111111114</v>
      </c>
    </row>
    <row r="99" spans="2:12">
      <c r="B99" s="21">
        <v>43690</v>
      </c>
      <c r="C99" s="13">
        <v>1969.0016666666668</v>
      </c>
      <c r="D99" s="13">
        <v>1037.0350000000001</v>
      </c>
      <c r="E99" s="13">
        <v>1693.4549999999999</v>
      </c>
      <c r="F99" s="13">
        <v>655.81999999999994</v>
      </c>
      <c r="G99" s="5">
        <v>1200000</v>
      </c>
      <c r="H99" s="5">
        <v>10</v>
      </c>
      <c r="I99" s="5">
        <v>2867</v>
      </c>
      <c r="J99" s="14">
        <f t="shared" si="10"/>
        <v>0.34879665155214507</v>
      </c>
      <c r="K99" s="13">
        <f t="shared" si="11"/>
        <v>1.3888888888888888E-2</v>
      </c>
      <c r="L99" s="13">
        <f t="shared" si="12"/>
        <v>99.986111111111114</v>
      </c>
    </row>
    <row r="100" spans="2:12">
      <c r="B100" s="21">
        <v>43691</v>
      </c>
      <c r="C100" s="13">
        <v>1974.9350000000002</v>
      </c>
      <c r="D100" s="13">
        <v>990.91500000000008</v>
      </c>
      <c r="E100" s="13">
        <v>1519.6950000000002</v>
      </c>
      <c r="F100" s="13">
        <v>656.83</v>
      </c>
      <c r="G100" s="5">
        <v>1200000</v>
      </c>
      <c r="H100" s="5">
        <v>2</v>
      </c>
      <c r="I100" s="5">
        <v>2530</v>
      </c>
      <c r="J100" s="14">
        <f t="shared" si="10"/>
        <v>7.9051383399209488E-2</v>
      </c>
      <c r="K100" s="13">
        <f t="shared" si="11"/>
        <v>1.3888888888888888E-2</v>
      </c>
      <c r="L100" s="13">
        <f t="shared" si="12"/>
        <v>99.986111111111114</v>
      </c>
    </row>
    <row r="101" spans="2:12">
      <c r="B101" s="21">
        <v>43692</v>
      </c>
      <c r="C101" s="13">
        <v>1774.1750000000002</v>
      </c>
      <c r="D101" s="13">
        <v>995.13</v>
      </c>
      <c r="E101" s="13">
        <v>1502.3150000000001</v>
      </c>
      <c r="F101" s="13">
        <v>660.72</v>
      </c>
      <c r="G101" s="5">
        <v>1200000</v>
      </c>
      <c r="H101" s="5">
        <v>1</v>
      </c>
      <c r="I101" s="5">
        <v>1520</v>
      </c>
      <c r="J101" s="14">
        <f t="shared" si="10"/>
        <v>6.5789473684210523E-2</v>
      </c>
      <c r="K101" s="13">
        <f t="shared" si="11"/>
        <v>1.3888888888888888E-2</v>
      </c>
      <c r="L101" s="13">
        <f t="shared" si="12"/>
        <v>99.986111111111114</v>
      </c>
    </row>
    <row r="102" spans="2:12">
      <c r="B102" s="21">
        <v>43693</v>
      </c>
      <c r="C102" s="13">
        <v>1849.9316666666666</v>
      </c>
      <c r="D102" s="13">
        <v>981.15250000000003</v>
      </c>
      <c r="E102" s="13">
        <v>1609.2849999999999</v>
      </c>
      <c r="F102" s="13">
        <v>637.63</v>
      </c>
      <c r="G102" s="5">
        <v>1200000</v>
      </c>
      <c r="H102" s="5">
        <v>5</v>
      </c>
      <c r="I102" s="5">
        <v>2691</v>
      </c>
      <c r="J102" s="14">
        <f t="shared" si="10"/>
        <v>0.18580453363062058</v>
      </c>
      <c r="K102" s="13">
        <f t="shared" si="11"/>
        <v>1.3888888888888888E-2</v>
      </c>
      <c r="L102" s="13">
        <f t="shared" si="12"/>
        <v>99.986111111111114</v>
      </c>
    </row>
    <row r="103" spans="2:12">
      <c r="B103" s="20">
        <v>43694</v>
      </c>
      <c r="C103" s="13">
        <v>1767.78</v>
      </c>
      <c r="D103" s="13">
        <v>934.4325</v>
      </c>
      <c r="E103" s="13">
        <v>1605.4899999999998</v>
      </c>
      <c r="F103" s="13">
        <v>681.11</v>
      </c>
      <c r="G103" s="5">
        <v>0</v>
      </c>
      <c r="H103" s="5">
        <v>5</v>
      </c>
      <c r="I103" s="5">
        <v>1513</v>
      </c>
      <c r="J103" s="14">
        <f t="shared" si="10"/>
        <v>0.33046926635822865</v>
      </c>
      <c r="K103" s="13">
        <f t="shared" si="11"/>
        <v>0</v>
      </c>
      <c r="L103" s="13">
        <f t="shared" si="12"/>
        <v>100</v>
      </c>
    </row>
    <row r="104" spans="2:12">
      <c r="B104" s="20">
        <v>43695</v>
      </c>
      <c r="C104" s="13">
        <v>1814.7483333333337</v>
      </c>
      <c r="D104" s="13">
        <v>943.41499999999996</v>
      </c>
      <c r="E104" s="13">
        <v>1700.29</v>
      </c>
      <c r="F104" s="13">
        <v>668.93000000000006</v>
      </c>
      <c r="G104" s="5">
        <v>0</v>
      </c>
      <c r="H104" s="5">
        <v>0</v>
      </c>
      <c r="I104" s="5">
        <v>1361</v>
      </c>
      <c r="J104" s="14">
        <f t="shared" si="10"/>
        <v>0</v>
      </c>
      <c r="K104" s="13">
        <f t="shared" si="11"/>
        <v>0</v>
      </c>
      <c r="L104" s="13">
        <f t="shared" si="12"/>
        <v>100</v>
      </c>
    </row>
    <row r="105" spans="2:12">
      <c r="B105" s="21">
        <v>43696</v>
      </c>
      <c r="C105" s="13">
        <v>1847.6883333333335</v>
      </c>
      <c r="D105" s="13">
        <v>943.60500000000002</v>
      </c>
      <c r="E105" s="13">
        <v>1541.3</v>
      </c>
      <c r="F105" s="13">
        <v>658.21</v>
      </c>
      <c r="G105" s="5">
        <v>1200000</v>
      </c>
      <c r="H105" s="5">
        <v>3</v>
      </c>
      <c r="I105" s="5">
        <v>2670</v>
      </c>
      <c r="J105" s="14">
        <f t="shared" si="10"/>
        <v>0.11235955056179775</v>
      </c>
      <c r="K105" s="13">
        <f t="shared" si="11"/>
        <v>1.3888888888888888E-2</v>
      </c>
      <c r="L105" s="13">
        <f t="shared" si="12"/>
        <v>99.986111111111114</v>
      </c>
    </row>
    <row r="106" spans="2:12">
      <c r="B106" s="21">
        <v>43697</v>
      </c>
      <c r="C106" s="13">
        <v>1868.6733333333332</v>
      </c>
      <c r="D106" s="13">
        <v>995.99250000000006</v>
      </c>
      <c r="E106" s="13">
        <v>1575.865</v>
      </c>
      <c r="F106" s="13">
        <v>650.9</v>
      </c>
      <c r="G106" s="5">
        <v>1200000</v>
      </c>
      <c r="H106" s="5">
        <v>3</v>
      </c>
      <c r="I106" s="5">
        <v>2871</v>
      </c>
      <c r="J106" s="14">
        <f t="shared" si="10"/>
        <v>0.1044932079414838</v>
      </c>
      <c r="K106" s="13">
        <f t="shared" si="11"/>
        <v>1.3888888888888888E-2</v>
      </c>
      <c r="L106" s="13">
        <f t="shared" si="12"/>
        <v>99.986111111111114</v>
      </c>
    </row>
    <row r="107" spans="2:12">
      <c r="B107" s="21">
        <v>43698</v>
      </c>
      <c r="C107" s="13">
        <v>1854.998333333333</v>
      </c>
      <c r="D107" s="13">
        <v>993.08750000000009</v>
      </c>
      <c r="E107" s="13">
        <v>1482.4749999999999</v>
      </c>
      <c r="F107" s="13">
        <v>657.95</v>
      </c>
      <c r="G107" s="5">
        <v>1200000</v>
      </c>
      <c r="H107" s="5">
        <v>0</v>
      </c>
      <c r="I107" s="5">
        <v>2250</v>
      </c>
      <c r="J107" s="14">
        <f t="shared" si="10"/>
        <v>0</v>
      </c>
      <c r="K107" s="13">
        <f t="shared" si="11"/>
        <v>1.3888888888888888E-2</v>
      </c>
      <c r="L107" s="13">
        <f t="shared" si="12"/>
        <v>99.986111111111114</v>
      </c>
    </row>
    <row r="108" spans="2:12">
      <c r="B108" s="21">
        <v>43699</v>
      </c>
      <c r="C108" s="13">
        <v>1927.0083333333334</v>
      </c>
      <c r="D108" s="13">
        <v>1016.54</v>
      </c>
      <c r="E108" s="13">
        <v>1734.4849999999999</v>
      </c>
      <c r="F108" s="13">
        <v>649.59</v>
      </c>
      <c r="G108" s="5">
        <v>1200000</v>
      </c>
      <c r="H108" s="5">
        <v>12</v>
      </c>
      <c r="I108" s="5">
        <v>2491</v>
      </c>
      <c r="J108" s="14">
        <f t="shared" si="10"/>
        <v>0.48173424327579284</v>
      </c>
      <c r="K108" s="13">
        <f t="shared" si="11"/>
        <v>1.3888888888888888E-2</v>
      </c>
      <c r="L108" s="13">
        <f t="shared" si="12"/>
        <v>99.986111111111114</v>
      </c>
    </row>
    <row r="109" spans="2:12">
      <c r="B109" s="21">
        <v>43700</v>
      </c>
      <c r="C109" s="13">
        <v>1847.6666666666667</v>
      </c>
      <c r="D109" s="13">
        <v>1055.075</v>
      </c>
      <c r="E109" s="13">
        <v>1508.625</v>
      </c>
      <c r="F109" s="13">
        <v>657.34</v>
      </c>
      <c r="G109" s="5">
        <v>1200000</v>
      </c>
      <c r="H109" s="5">
        <v>17</v>
      </c>
      <c r="I109" s="5">
        <v>2636</v>
      </c>
      <c r="J109" s="14">
        <f t="shared" si="10"/>
        <v>0.64491654021244316</v>
      </c>
      <c r="K109" s="13">
        <f t="shared" si="11"/>
        <v>1.3888888888888888E-2</v>
      </c>
      <c r="L109" s="13">
        <f t="shared" si="12"/>
        <v>99.986111111111114</v>
      </c>
    </row>
    <row r="110" spans="2:12">
      <c r="B110" s="20">
        <v>43701</v>
      </c>
      <c r="C110" s="13">
        <v>1822.0399999999997</v>
      </c>
      <c r="D110" s="13">
        <v>1030.71</v>
      </c>
      <c r="E110" s="13">
        <v>1730.7049999999999</v>
      </c>
      <c r="F110" s="13">
        <v>675.94</v>
      </c>
      <c r="G110" s="5">
        <v>0</v>
      </c>
      <c r="H110" s="5">
        <v>3</v>
      </c>
      <c r="I110" s="5">
        <v>1402</v>
      </c>
      <c r="J110" s="14">
        <f t="shared" si="10"/>
        <v>0.21398002853067047</v>
      </c>
      <c r="K110" s="13">
        <f t="shared" si="11"/>
        <v>0</v>
      </c>
      <c r="L110" s="13">
        <f t="shared" si="12"/>
        <v>100</v>
      </c>
    </row>
    <row r="111" spans="2:12">
      <c r="B111" s="20">
        <v>43702</v>
      </c>
      <c r="C111" s="13">
        <v>1828.325</v>
      </c>
      <c r="D111" s="13">
        <v>990.82</v>
      </c>
      <c r="E111" s="13">
        <v>1720.37</v>
      </c>
      <c r="F111" s="13">
        <v>711.9</v>
      </c>
      <c r="G111" s="5">
        <v>0</v>
      </c>
      <c r="H111" s="5">
        <v>1</v>
      </c>
      <c r="I111" s="5">
        <v>1307</v>
      </c>
      <c r="J111" s="14">
        <f t="shared" si="10"/>
        <v>7.6511094108645747E-2</v>
      </c>
      <c r="K111" s="13">
        <f t="shared" si="11"/>
        <v>0</v>
      </c>
      <c r="L111" s="13">
        <f t="shared" si="12"/>
        <v>100</v>
      </c>
    </row>
    <row r="112" spans="2:12">
      <c r="B112" s="21">
        <v>43703</v>
      </c>
      <c r="C112" s="13">
        <v>1959.6516666666666</v>
      </c>
      <c r="D112" s="13">
        <v>1021.65</v>
      </c>
      <c r="E112" s="13">
        <v>1636.4349999999999</v>
      </c>
      <c r="F112" s="13">
        <v>674.31</v>
      </c>
      <c r="G112" s="5">
        <v>1200000</v>
      </c>
      <c r="H112" s="5">
        <v>4</v>
      </c>
      <c r="I112" s="5">
        <v>2588</v>
      </c>
      <c r="J112" s="14">
        <f t="shared" si="10"/>
        <v>0.15455950540958269</v>
      </c>
      <c r="K112" s="13">
        <f t="shared" si="11"/>
        <v>1.3888888888888888E-2</v>
      </c>
      <c r="L112" s="13">
        <f t="shared" si="12"/>
        <v>99.986111111111114</v>
      </c>
    </row>
    <row r="113" spans="2:12">
      <c r="B113" s="21">
        <v>43704</v>
      </c>
      <c r="C113" s="13">
        <v>1926.7483333333337</v>
      </c>
      <c r="D113" s="13">
        <v>969.55250000000001</v>
      </c>
      <c r="E113" s="13">
        <v>1616.3600000000001</v>
      </c>
      <c r="F113" s="13">
        <v>671.35</v>
      </c>
      <c r="G113" s="5">
        <v>1200000</v>
      </c>
      <c r="H113" s="5">
        <v>4</v>
      </c>
      <c r="I113" s="5">
        <v>3132</v>
      </c>
      <c r="J113" s="14">
        <f t="shared" si="10"/>
        <v>0.1277139208173691</v>
      </c>
      <c r="K113" s="13">
        <f t="shared" si="11"/>
        <v>1.3888888888888888E-2</v>
      </c>
      <c r="L113" s="13">
        <f t="shared" si="12"/>
        <v>99.986111111111114</v>
      </c>
    </row>
    <row r="114" spans="2:12">
      <c r="B114" s="21">
        <v>43705</v>
      </c>
      <c r="C114" s="13">
        <v>2068.981666666667</v>
      </c>
      <c r="D114" s="13">
        <v>1090.7725</v>
      </c>
      <c r="E114" s="13">
        <v>1956.7599999999998</v>
      </c>
      <c r="F114" s="13">
        <v>669.47</v>
      </c>
      <c r="G114" s="5">
        <v>1200000</v>
      </c>
      <c r="H114" s="5">
        <v>8</v>
      </c>
      <c r="I114" s="5">
        <v>2804</v>
      </c>
      <c r="J114" s="14">
        <f t="shared" si="10"/>
        <v>0.28530670470756064</v>
      </c>
      <c r="K114" s="13">
        <f t="shared" si="11"/>
        <v>1.3888888888888888E-2</v>
      </c>
      <c r="L114" s="13">
        <f t="shared" si="12"/>
        <v>99.986111111111114</v>
      </c>
    </row>
    <row r="115" spans="2:12">
      <c r="B115" s="21">
        <v>43706</v>
      </c>
      <c r="C115" s="13">
        <v>1993.9833333333333</v>
      </c>
      <c r="D115" s="13">
        <v>1018.905</v>
      </c>
      <c r="E115" s="13">
        <v>1734.7</v>
      </c>
      <c r="F115" s="13">
        <v>658.33</v>
      </c>
      <c r="G115" s="5">
        <v>1200000</v>
      </c>
      <c r="H115" s="5">
        <v>5</v>
      </c>
      <c r="I115" s="5">
        <v>3910</v>
      </c>
      <c r="J115" s="14">
        <f t="shared" si="10"/>
        <v>0.12787723785166241</v>
      </c>
      <c r="K115" s="13">
        <f t="shared" si="11"/>
        <v>1.3888888888888888E-2</v>
      </c>
      <c r="L115" s="13">
        <f t="shared" si="12"/>
        <v>99.986111111111114</v>
      </c>
    </row>
    <row r="116" spans="2:12">
      <c r="B116" s="21">
        <v>43707</v>
      </c>
      <c r="C116" s="13">
        <v>1960.3133333333328</v>
      </c>
      <c r="D116" s="13">
        <v>1067.3824999999999</v>
      </c>
      <c r="E116" s="13">
        <v>1625.145</v>
      </c>
      <c r="F116" s="13">
        <v>655.5</v>
      </c>
      <c r="G116" s="5">
        <v>1200000</v>
      </c>
      <c r="H116" s="5">
        <v>4</v>
      </c>
      <c r="I116" s="5">
        <v>2836</v>
      </c>
      <c r="J116" s="14">
        <f t="shared" si="10"/>
        <v>0.14104372355430184</v>
      </c>
      <c r="K116" s="13">
        <f t="shared" si="11"/>
        <v>1.3888888888888888E-2</v>
      </c>
      <c r="L116" s="13">
        <f t="shared" si="12"/>
        <v>99.986111111111114</v>
      </c>
    </row>
    <row r="117" spans="2:12">
      <c r="B117" s="20">
        <v>43708</v>
      </c>
      <c r="C117" s="13">
        <v>1800.7333333333336</v>
      </c>
      <c r="D117" s="13">
        <v>1021.385</v>
      </c>
      <c r="E117" s="13">
        <v>1647.3850000000002</v>
      </c>
      <c r="F117" s="13">
        <v>701.17</v>
      </c>
      <c r="G117" s="5">
        <v>0</v>
      </c>
      <c r="H117" s="5">
        <v>3</v>
      </c>
      <c r="I117" s="5">
        <v>1528</v>
      </c>
      <c r="J117" s="14">
        <f t="shared" si="10"/>
        <v>0.19633507853403143</v>
      </c>
      <c r="K117" s="13">
        <f>G117/86400000</f>
        <v>0</v>
      </c>
      <c r="L117" s="13">
        <f>100-K117</f>
        <v>100</v>
      </c>
    </row>
    <row r="118" spans="2:12">
      <c r="B118" s="15" t="s">
        <v>2</v>
      </c>
      <c r="C118" s="16">
        <v>366819.35</v>
      </c>
      <c r="D118" s="16">
        <v>136356.22000000003</v>
      </c>
      <c r="E118" s="16">
        <v>101470.99000000002</v>
      </c>
      <c r="F118" s="16">
        <v>27526.510000000006</v>
      </c>
      <c r="G118" s="16">
        <f t="shared" ref="G118:I118" si="13">SUM(G87:G117)</f>
        <v>26400000</v>
      </c>
      <c r="H118" s="16">
        <f t="shared" si="13"/>
        <v>145</v>
      </c>
      <c r="I118" s="16">
        <f t="shared" si="13"/>
        <v>78599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1972.1470430107527</v>
      </c>
      <c r="D119" s="18">
        <v>1099.6469354838712</v>
      </c>
      <c r="E119" s="18">
        <v>1636.6288709677419</v>
      </c>
      <c r="F119" s="18">
        <v>887.95193548387113</v>
      </c>
      <c r="G119" s="18">
        <f t="shared" ref="G119:L119" si="14">AVERAGE(G87:G117)</f>
        <v>851612.90322580643</v>
      </c>
      <c r="H119" s="18">
        <f t="shared" si="14"/>
        <v>4.67741935483871</v>
      </c>
      <c r="I119" s="18">
        <f t="shared" si="14"/>
        <v>2535.4516129032259</v>
      </c>
      <c r="J119" s="18">
        <f t="shared" si="14"/>
        <v>0.19324738074479178</v>
      </c>
      <c r="K119" s="18">
        <f t="shared" si="14"/>
        <v>9.8566308243727627E-3</v>
      </c>
      <c r="L119" s="18">
        <f t="shared" si="14"/>
        <v>99.990143369175669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remote</cp:lastModifiedBy>
  <dcterms:created xsi:type="dcterms:W3CDTF">2019-09-12T08:36:46Z</dcterms:created>
  <dcterms:modified xsi:type="dcterms:W3CDTF">2019-09-13T14:59:33Z</dcterms:modified>
</cp:coreProperties>
</file>