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J76" i="14"/>
  <c r="K76"/>
  <c r="L76" s="1"/>
  <c r="J77"/>
  <c r="K77"/>
  <c r="L77" s="1"/>
  <c r="J76" i="13"/>
  <c r="J77"/>
  <c r="S129" i="4"/>
  <c r="S125"/>
  <c r="S121"/>
  <c r="S117"/>
  <c r="S113"/>
  <c r="S109"/>
  <c r="S105"/>
  <c r="J141"/>
  <c r="I141"/>
  <c r="N130"/>
  <c r="T130" s="1"/>
  <c r="N129"/>
  <c r="T129" s="1"/>
  <c r="N126"/>
  <c r="T126" s="1"/>
  <c r="N125"/>
  <c r="T125" s="1"/>
  <c r="N122"/>
  <c r="T122" s="1"/>
  <c r="N121"/>
  <c r="T121" s="1"/>
  <c r="N118"/>
  <c r="T118" s="1"/>
  <c r="N117"/>
  <c r="T117" s="1"/>
  <c r="N114"/>
  <c r="T114" s="1"/>
  <c r="N113"/>
  <c r="T113" s="1"/>
  <c r="N110"/>
  <c r="T110" s="1"/>
  <c r="N109"/>
  <c r="T109" s="1"/>
  <c r="N106"/>
  <c r="T106" s="1"/>
  <c r="N105"/>
  <c r="T105" s="1"/>
  <c r="R128"/>
  <c r="R124"/>
  <c r="R120"/>
  <c r="R116"/>
  <c r="R112"/>
  <c r="R108"/>
  <c r="R104"/>
  <c r="H141"/>
  <c r="F141"/>
  <c r="E141"/>
  <c r="D141"/>
  <c r="Q85"/>
  <c r="R85"/>
  <c r="S85"/>
  <c r="W85"/>
  <c r="X85"/>
  <c r="Q86"/>
  <c r="R86"/>
  <c r="S86"/>
  <c r="W86"/>
  <c r="X86"/>
  <c r="S83"/>
  <c r="J95"/>
  <c r="Q77"/>
  <c r="Q73"/>
  <c r="N85"/>
  <c r="T85" s="1"/>
  <c r="N86"/>
  <c r="T86" s="1"/>
  <c r="I95"/>
  <c r="R83"/>
  <c r="R79"/>
  <c r="R75"/>
  <c r="R71"/>
  <c r="R67"/>
  <c r="R63"/>
  <c r="R59"/>
  <c r="H95"/>
  <c r="Q71"/>
  <c r="Q80"/>
  <c r="F95"/>
  <c r="E95"/>
  <c r="D94"/>
  <c r="J49"/>
  <c r="Q38"/>
  <c r="Q33"/>
  <c r="Q29"/>
  <c r="Q25"/>
  <c r="Q22"/>
  <c r="Q17"/>
  <c r="Q13"/>
  <c r="N39"/>
  <c r="T39" s="1"/>
  <c r="N35"/>
  <c r="T35" s="1"/>
  <c r="N31"/>
  <c r="T31" s="1"/>
  <c r="N27"/>
  <c r="T27" s="1"/>
  <c r="N23"/>
  <c r="T23" s="1"/>
  <c r="N19"/>
  <c r="T19" s="1"/>
  <c r="N15"/>
  <c r="T15" s="1"/>
  <c r="N14"/>
  <c r="T14" s="1"/>
  <c r="N11"/>
  <c r="T11" s="1"/>
  <c r="I49"/>
  <c r="H49"/>
  <c r="F49"/>
  <c r="E49"/>
  <c r="C49"/>
  <c r="S74"/>
  <c r="Q34"/>
  <c r="Q30"/>
  <c r="Q26"/>
  <c r="Q18"/>
  <c r="Q14"/>
  <c r="Q10"/>
  <c r="R39"/>
  <c r="R35"/>
  <c r="R31"/>
  <c r="R27"/>
  <c r="R23"/>
  <c r="R19"/>
  <c r="R15"/>
  <c r="R11"/>
  <c r="N17"/>
  <c r="T17" s="1"/>
  <c r="K77" i="13"/>
  <c r="L77" s="1"/>
  <c r="K76"/>
  <c r="L76" s="1"/>
  <c r="N10" i="4"/>
  <c r="N103"/>
  <c r="T103" s="1"/>
  <c r="N104"/>
  <c r="T104" s="1"/>
  <c r="N107"/>
  <c r="N108"/>
  <c r="T108" s="1"/>
  <c r="N111"/>
  <c r="T111" s="1"/>
  <c r="N112"/>
  <c r="T112" s="1"/>
  <c r="N115"/>
  <c r="N116"/>
  <c r="T116" s="1"/>
  <c r="N119"/>
  <c r="T119" s="1"/>
  <c r="N120"/>
  <c r="T120" s="1"/>
  <c r="N123"/>
  <c r="N124"/>
  <c r="T124" s="1"/>
  <c r="N127"/>
  <c r="T127" s="1"/>
  <c r="N128"/>
  <c r="T128" s="1"/>
  <c r="N131"/>
  <c r="N102"/>
  <c r="T102" s="1"/>
  <c r="N57"/>
  <c r="T57" s="1"/>
  <c r="N58"/>
  <c r="N59"/>
  <c r="T59" s="1"/>
  <c r="N60"/>
  <c r="T60" s="1"/>
  <c r="N61"/>
  <c r="T61" s="1"/>
  <c r="N62"/>
  <c r="T62" s="1"/>
  <c r="N63"/>
  <c r="T63" s="1"/>
  <c r="N64"/>
  <c r="T64" s="1"/>
  <c r="N65"/>
  <c r="T65" s="1"/>
  <c r="N66"/>
  <c r="T66" s="1"/>
  <c r="N67"/>
  <c r="N68"/>
  <c r="T68" s="1"/>
  <c r="N69"/>
  <c r="T69" s="1"/>
  <c r="N70"/>
  <c r="T70" s="1"/>
  <c r="N71"/>
  <c r="T71" s="1"/>
  <c r="N72"/>
  <c r="T72" s="1"/>
  <c r="N73"/>
  <c r="N74"/>
  <c r="T74" s="1"/>
  <c r="N75"/>
  <c r="T75" s="1"/>
  <c r="N76"/>
  <c r="T76" s="1"/>
  <c r="N77"/>
  <c r="T77" s="1"/>
  <c r="N78"/>
  <c r="T78" s="1"/>
  <c r="N79"/>
  <c r="T79" s="1"/>
  <c r="N80"/>
  <c r="T80" s="1"/>
  <c r="N81"/>
  <c r="T81" s="1"/>
  <c r="N82"/>
  <c r="T82" s="1"/>
  <c r="N83"/>
  <c r="N84"/>
  <c r="T84" s="1"/>
  <c r="N56"/>
  <c r="T56" s="1"/>
  <c r="N12"/>
  <c r="N13"/>
  <c r="T13" s="1"/>
  <c r="N16"/>
  <c r="T16" s="1"/>
  <c r="N18"/>
  <c r="T18" s="1"/>
  <c r="N20"/>
  <c r="T20" s="1"/>
  <c r="N21"/>
  <c r="T21" s="1"/>
  <c r="N22"/>
  <c r="T22" s="1"/>
  <c r="N24"/>
  <c r="T24" s="1"/>
  <c r="N25"/>
  <c r="T25" s="1"/>
  <c r="N26"/>
  <c r="T26" s="1"/>
  <c r="N28"/>
  <c r="T28" s="1"/>
  <c r="N29"/>
  <c r="N30"/>
  <c r="T30" s="1"/>
  <c r="N32"/>
  <c r="T32" s="1"/>
  <c r="N33"/>
  <c r="T33" s="1"/>
  <c r="N34"/>
  <c r="T34" s="1"/>
  <c r="N36"/>
  <c r="T36" s="1"/>
  <c r="N37"/>
  <c r="N38"/>
  <c r="T38" s="1"/>
  <c r="J88" i="14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J88" i="13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T107" i="4"/>
  <c r="T115"/>
  <c r="T123"/>
  <c r="T131"/>
  <c r="S103"/>
  <c r="S104"/>
  <c r="S106"/>
  <c r="S107"/>
  <c r="S108"/>
  <c r="S110"/>
  <c r="S111"/>
  <c r="S112"/>
  <c r="S114"/>
  <c r="S115"/>
  <c r="S116"/>
  <c r="S118"/>
  <c r="S119"/>
  <c r="S120"/>
  <c r="S122"/>
  <c r="S123"/>
  <c r="S124"/>
  <c r="S126"/>
  <c r="S127"/>
  <c r="S128"/>
  <c r="S130"/>
  <c r="S131"/>
  <c r="S102"/>
  <c r="R103"/>
  <c r="R105"/>
  <c r="R106"/>
  <c r="R107"/>
  <c r="R109"/>
  <c r="R110"/>
  <c r="R111"/>
  <c r="R113"/>
  <c r="R114"/>
  <c r="R115"/>
  <c r="R117"/>
  <c r="R118"/>
  <c r="R119"/>
  <c r="R121"/>
  <c r="R122"/>
  <c r="R123"/>
  <c r="R125"/>
  <c r="R126"/>
  <c r="R127"/>
  <c r="R129"/>
  <c r="R130"/>
  <c r="R131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02"/>
  <c r="J48" i="14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J48" i="13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T58" i="4"/>
  <c r="T67"/>
  <c r="T73"/>
  <c r="T83"/>
  <c r="S57"/>
  <c r="S58"/>
  <c r="S59"/>
  <c r="S60"/>
  <c r="S61"/>
  <c r="S62"/>
  <c r="S63"/>
  <c r="S64"/>
  <c r="S65"/>
  <c r="S66"/>
  <c r="S67"/>
  <c r="S68"/>
  <c r="S69"/>
  <c r="S70"/>
  <c r="S71"/>
  <c r="S72"/>
  <c r="S73"/>
  <c r="S75"/>
  <c r="S76"/>
  <c r="S77"/>
  <c r="S78"/>
  <c r="S79"/>
  <c r="S80"/>
  <c r="S81"/>
  <c r="S82"/>
  <c r="S84"/>
  <c r="S56"/>
  <c r="R57"/>
  <c r="R58"/>
  <c r="R60"/>
  <c r="R61"/>
  <c r="R62"/>
  <c r="R64"/>
  <c r="R65"/>
  <c r="R66"/>
  <c r="R68"/>
  <c r="R69"/>
  <c r="R70"/>
  <c r="R72"/>
  <c r="R73"/>
  <c r="R74"/>
  <c r="R76"/>
  <c r="R77"/>
  <c r="R78"/>
  <c r="R80"/>
  <c r="R81"/>
  <c r="R82"/>
  <c r="R84"/>
  <c r="Q57"/>
  <c r="Q58"/>
  <c r="Q59"/>
  <c r="Q60"/>
  <c r="Q61"/>
  <c r="Q62"/>
  <c r="Q63"/>
  <c r="Q64"/>
  <c r="Q65"/>
  <c r="Q66"/>
  <c r="Q67"/>
  <c r="Q68"/>
  <c r="Q69"/>
  <c r="Q70"/>
  <c r="Q72"/>
  <c r="Q74"/>
  <c r="Q75"/>
  <c r="Q76"/>
  <c r="Q78"/>
  <c r="Q79"/>
  <c r="Q81"/>
  <c r="Q82"/>
  <c r="Q83"/>
  <c r="Q84"/>
  <c r="Q56"/>
  <c r="R56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T29" i="4"/>
  <c r="T37"/>
  <c r="T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10"/>
  <c r="R12"/>
  <c r="R13"/>
  <c r="R14"/>
  <c r="R16"/>
  <c r="R17"/>
  <c r="R18"/>
  <c r="R20"/>
  <c r="R21"/>
  <c r="R22"/>
  <c r="R24"/>
  <c r="R25"/>
  <c r="R26"/>
  <c r="R28"/>
  <c r="R29"/>
  <c r="R30"/>
  <c r="R32"/>
  <c r="R33"/>
  <c r="R34"/>
  <c r="R36"/>
  <c r="R37"/>
  <c r="R38"/>
  <c r="R10"/>
  <c r="Q11"/>
  <c r="Q12"/>
  <c r="Q15"/>
  <c r="Q16"/>
  <c r="Q19"/>
  <c r="Q20"/>
  <c r="Q21"/>
  <c r="Q23"/>
  <c r="Q24"/>
  <c r="Q27"/>
  <c r="Q28"/>
  <c r="Q31"/>
  <c r="Q32"/>
  <c r="Q35"/>
  <c r="Q36"/>
  <c r="Q37"/>
  <c r="Q39"/>
  <c r="F140"/>
  <c r="E140"/>
  <c r="D140"/>
  <c r="F94"/>
  <c r="E94"/>
  <c r="D49"/>
  <c r="E48"/>
  <c r="F48"/>
  <c r="D48"/>
  <c r="G141"/>
  <c r="G140"/>
  <c r="G95"/>
  <c r="G94"/>
  <c r="G49"/>
  <c r="G48"/>
  <c r="G119" i="14"/>
  <c r="G11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G79"/>
  <c r="G78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G39"/>
  <c r="G38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G119" i="13"/>
  <c r="G79"/>
  <c r="G118"/>
  <c r="G78"/>
  <c r="G39"/>
  <c r="G3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7"/>
  <c r="L7" s="1"/>
  <c r="J140" i="4"/>
  <c r="I140"/>
  <c r="H140"/>
  <c r="C140"/>
  <c r="J94"/>
  <c r="I94"/>
  <c r="H94"/>
  <c r="J48"/>
  <c r="I48"/>
  <c r="H48"/>
  <c r="C48"/>
  <c r="V88"/>
  <c r="U88"/>
  <c r="V134"/>
  <c r="U134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10"/>
  <c r="V42"/>
  <c r="U42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10"/>
  <c r="R102" l="1"/>
  <c r="S134"/>
  <c r="C141"/>
  <c r="D95"/>
  <c r="C95"/>
  <c r="C94"/>
  <c r="S88"/>
  <c r="Q88"/>
  <c r="J79" i="13"/>
  <c r="J39"/>
  <c r="M141" i="4"/>
  <c r="N134"/>
  <c r="Q134"/>
  <c r="N88"/>
  <c r="M49"/>
  <c r="N42"/>
  <c r="T12"/>
  <c r="T42" s="1"/>
  <c r="R42"/>
  <c r="J119" i="13"/>
  <c r="W88" i="4"/>
  <c r="M95"/>
  <c r="W134"/>
  <c r="L79" i="13"/>
  <c r="L119" i="14"/>
  <c r="K119"/>
  <c r="J119"/>
  <c r="L119" i="13"/>
  <c r="K119"/>
  <c r="J79" i="14"/>
  <c r="L79"/>
  <c r="K79"/>
  <c r="K79" i="13"/>
  <c r="J39" i="14"/>
  <c r="K39"/>
  <c r="L39"/>
  <c r="L39" i="13"/>
  <c r="K39"/>
  <c r="T88" i="4"/>
  <c r="Q42"/>
  <c r="S42"/>
  <c r="W42"/>
  <c r="R88"/>
  <c r="X88"/>
  <c r="X134"/>
  <c r="X42"/>
  <c r="R134"/>
  <c r="T134"/>
  <c r="K141" l="1"/>
  <c r="K95"/>
  <c r="L49"/>
  <c r="N141"/>
  <c r="L95"/>
  <c r="N49"/>
  <c r="N95"/>
  <c r="K49"/>
  <c r="L141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<sst xmlns="http://schemas.openxmlformats.org/spreadsheetml/2006/main" count="516" uniqueCount="46">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</sst>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41"/>
  <sheetViews>
    <sheetView tabSelected="1" workbookViewId="0">
      <selection activeCell="F192" sqref="F192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8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idden="1">
      <c r="B6" s="1" t="s">
        <v>35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</row>
    <row r="7" spans="2:24" ht="63.75">
      <c r="B7" s="6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>
      <c r="B8" s="7" t="s">
        <v>13</v>
      </c>
      <c r="C8" s="9"/>
      <c r="D8" s="10"/>
      <c r="E8" s="10" t="s">
        <v>38</v>
      </c>
      <c r="F8" s="10" t="s">
        <v>39</v>
      </c>
      <c r="G8" s="10" t="s">
        <v>40</v>
      </c>
      <c r="H8" s="10" t="s">
        <v>14</v>
      </c>
      <c r="I8" s="10" t="s">
        <v>14</v>
      </c>
      <c r="J8" s="10" t="s">
        <v>15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21</v>
      </c>
      <c r="U8" s="10" t="s">
        <v>23</v>
      </c>
      <c r="V8" s="10" t="s">
        <v>23</v>
      </c>
      <c r="W8" s="10" t="s">
        <v>24</v>
      </c>
      <c r="X8" s="10" t="s">
        <v>24</v>
      </c>
    </row>
    <row r="9" spans="2:24">
      <c r="B9" s="3" t="s">
        <v>1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26</v>
      </c>
      <c r="I9" s="12" t="s">
        <v>26</v>
      </c>
      <c r="J9" s="12" t="s">
        <v>27</v>
      </c>
      <c r="K9" s="12" t="s">
        <v>27</v>
      </c>
      <c r="L9" s="12" t="s">
        <v>28</v>
      </c>
      <c r="M9" s="12" t="s">
        <v>28</v>
      </c>
      <c r="N9" s="12" t="s">
        <v>29</v>
      </c>
      <c r="O9" s="12" t="s">
        <v>28</v>
      </c>
      <c r="P9" s="12" t="s">
        <v>28</v>
      </c>
      <c r="Q9" s="12" t="s">
        <v>30</v>
      </c>
      <c r="R9" s="12" t="s">
        <v>31</v>
      </c>
      <c r="S9" s="12" t="s">
        <v>30</v>
      </c>
      <c r="T9" s="12" t="s">
        <v>31</v>
      </c>
      <c r="U9" s="12" t="s">
        <v>32</v>
      </c>
      <c r="V9" s="12" t="s">
        <v>32</v>
      </c>
      <c r="W9" s="12" t="s">
        <v>33</v>
      </c>
      <c r="X9" s="12" t="s">
        <v>33</v>
      </c>
    </row>
    <row r="10" spans="2:24">
      <c r="B10" s="31">
        <v>43922</v>
      </c>
      <c r="C10" s="13">
        <v>778.66666666666663</v>
      </c>
      <c r="D10" s="13">
        <v>877</v>
      </c>
      <c r="E10" s="13">
        <v>877</v>
      </c>
      <c r="F10" s="13">
        <v>0</v>
      </c>
      <c r="G10" s="13">
        <v>0</v>
      </c>
      <c r="H10" s="5">
        <v>0</v>
      </c>
      <c r="I10" s="5">
        <v>0</v>
      </c>
      <c r="J10" s="5">
        <v>3</v>
      </c>
      <c r="K10" s="5">
        <v>2</v>
      </c>
      <c r="L10" s="5">
        <v>0</v>
      </c>
      <c r="M10" s="5">
        <v>0</v>
      </c>
      <c r="N10" s="32">
        <f t="shared" ref="N10:N39" si="0">IF(M10=0,0,M10/K10)</f>
        <v>0</v>
      </c>
      <c r="O10" s="5">
        <v>0</v>
      </c>
      <c r="P10" s="5">
        <v>0</v>
      </c>
      <c r="Q10" s="32">
        <f>IF(O10=0,0,O10/J10)</f>
        <v>0</v>
      </c>
      <c r="R10" s="32">
        <f>IF(L10=0,0,L10/J10)</f>
        <v>0</v>
      </c>
      <c r="S10" s="32">
        <f>IF(P10=0,0,P10/K10)</f>
        <v>0</v>
      </c>
      <c r="T10" s="32">
        <f>IF(N10=0,0,N10/K10)</f>
        <v>0</v>
      </c>
      <c r="U10" s="13">
        <v>0</v>
      </c>
      <c r="V10" s="13">
        <v>0</v>
      </c>
      <c r="W10" s="13">
        <f>100-U10</f>
        <v>100</v>
      </c>
      <c r="X10" s="13">
        <f>100-V10</f>
        <v>100</v>
      </c>
    </row>
    <row r="11" spans="2:24">
      <c r="B11" s="31">
        <v>43923</v>
      </c>
      <c r="C11" s="13">
        <v>622.66666666666663</v>
      </c>
      <c r="D11" s="13">
        <v>573</v>
      </c>
      <c r="E11" s="13">
        <v>573</v>
      </c>
      <c r="F11" s="13">
        <v>0</v>
      </c>
      <c r="G11" s="13">
        <v>0</v>
      </c>
      <c r="H11" s="5">
        <v>0</v>
      </c>
      <c r="I11" s="5">
        <v>0</v>
      </c>
      <c r="J11" s="5">
        <v>3</v>
      </c>
      <c r="K11" s="5">
        <v>2</v>
      </c>
      <c r="L11" s="5">
        <v>0</v>
      </c>
      <c r="M11" s="5">
        <v>0</v>
      </c>
      <c r="N11" s="32">
        <f t="shared" si="0"/>
        <v>0</v>
      </c>
      <c r="O11" s="5">
        <v>0</v>
      </c>
      <c r="P11" s="5">
        <v>0</v>
      </c>
      <c r="Q11" s="32">
        <f t="shared" ref="Q11:Q39" si="1">IF(O11=0,0,O11/J11)</f>
        <v>0</v>
      </c>
      <c r="R11" s="32">
        <f t="shared" ref="R11:R39" si="2">IF(L11=0,0,L11/J11)</f>
        <v>0</v>
      </c>
      <c r="S11" s="32">
        <f t="shared" ref="S11:S39" si="3">IF(P11=0,0,P11/K11)</f>
        <v>0</v>
      </c>
      <c r="T11" s="32">
        <f t="shared" ref="T11:T39" si="4">IF(N11=0,0,N11/K11)</f>
        <v>0</v>
      </c>
      <c r="U11" s="13">
        <v>0</v>
      </c>
      <c r="V11" s="13">
        <v>0</v>
      </c>
      <c r="W11" s="13">
        <f t="shared" ref="W11:W39" si="5">100-U11</f>
        <v>100</v>
      </c>
      <c r="X11" s="13">
        <f t="shared" ref="X11:X39" si="6">100-V11</f>
        <v>100</v>
      </c>
    </row>
    <row r="12" spans="2:24">
      <c r="B12" s="4">
        <v>43924</v>
      </c>
      <c r="C12" s="13">
        <v>677.33333333333337</v>
      </c>
      <c r="D12" s="13">
        <v>621.5</v>
      </c>
      <c r="E12" s="13">
        <v>621.5</v>
      </c>
      <c r="F12" s="13">
        <v>0</v>
      </c>
      <c r="G12" s="13">
        <v>0</v>
      </c>
      <c r="H12" s="5">
        <v>0</v>
      </c>
      <c r="I12" s="5">
        <v>0</v>
      </c>
      <c r="J12" s="5">
        <v>3</v>
      </c>
      <c r="K12" s="5">
        <v>2</v>
      </c>
      <c r="L12" s="5">
        <v>0</v>
      </c>
      <c r="M12" s="5">
        <v>0</v>
      </c>
      <c r="N12" s="32">
        <f t="shared" si="0"/>
        <v>0</v>
      </c>
      <c r="O12" s="5">
        <v>0</v>
      </c>
      <c r="P12" s="5">
        <v>0</v>
      </c>
      <c r="Q12" s="32">
        <f t="shared" si="1"/>
        <v>0</v>
      </c>
      <c r="R12" s="32">
        <f t="shared" si="2"/>
        <v>0</v>
      </c>
      <c r="S12" s="32">
        <f t="shared" si="3"/>
        <v>0</v>
      </c>
      <c r="T12" s="32">
        <f t="shared" si="4"/>
        <v>0</v>
      </c>
      <c r="U12" s="13">
        <v>0</v>
      </c>
      <c r="V12" s="13">
        <v>0</v>
      </c>
      <c r="W12" s="13">
        <f t="shared" si="5"/>
        <v>100</v>
      </c>
      <c r="X12" s="13">
        <f t="shared" si="6"/>
        <v>100</v>
      </c>
    </row>
    <row r="13" spans="2:24">
      <c r="B13" s="20">
        <v>43925</v>
      </c>
      <c r="C13" s="13">
        <v>937.66666666666663</v>
      </c>
      <c r="D13" s="13">
        <v>1049</v>
      </c>
      <c r="E13" s="13">
        <v>1049</v>
      </c>
      <c r="F13" s="13">
        <v>0</v>
      </c>
      <c r="G13" s="13">
        <v>0</v>
      </c>
      <c r="H13" s="5">
        <v>0</v>
      </c>
      <c r="I13" s="5">
        <v>0</v>
      </c>
      <c r="J13" s="5">
        <v>3</v>
      </c>
      <c r="K13" s="5">
        <v>2</v>
      </c>
      <c r="L13" s="5">
        <v>0</v>
      </c>
      <c r="M13" s="5">
        <v>0</v>
      </c>
      <c r="N13" s="32">
        <f t="shared" si="0"/>
        <v>0</v>
      </c>
      <c r="O13" s="5">
        <v>0</v>
      </c>
      <c r="P13" s="5">
        <v>0</v>
      </c>
      <c r="Q13" s="32">
        <f t="shared" si="1"/>
        <v>0</v>
      </c>
      <c r="R13" s="32">
        <f t="shared" si="2"/>
        <v>0</v>
      </c>
      <c r="S13" s="32">
        <f t="shared" si="3"/>
        <v>0</v>
      </c>
      <c r="T13" s="32">
        <f t="shared" si="4"/>
        <v>0</v>
      </c>
      <c r="U13" s="13">
        <v>0</v>
      </c>
      <c r="V13" s="13">
        <v>0</v>
      </c>
      <c r="W13" s="13">
        <f t="shared" si="5"/>
        <v>100</v>
      </c>
      <c r="X13" s="13">
        <f t="shared" si="6"/>
        <v>100</v>
      </c>
    </row>
    <row r="14" spans="2:24">
      <c r="B14" s="20">
        <v>43926</v>
      </c>
      <c r="C14" s="13">
        <v>728.66666666666663</v>
      </c>
      <c r="D14" s="13">
        <v>749</v>
      </c>
      <c r="E14" s="13">
        <v>749</v>
      </c>
      <c r="F14" s="13">
        <v>0</v>
      </c>
      <c r="G14" s="13">
        <v>0</v>
      </c>
      <c r="H14" s="5">
        <v>0</v>
      </c>
      <c r="I14" s="5">
        <v>0</v>
      </c>
      <c r="J14" s="5">
        <v>3</v>
      </c>
      <c r="K14" s="5">
        <v>2</v>
      </c>
      <c r="L14" s="5">
        <v>0</v>
      </c>
      <c r="M14" s="5">
        <v>0</v>
      </c>
      <c r="N14" s="32">
        <f t="shared" si="0"/>
        <v>0</v>
      </c>
      <c r="O14" s="5">
        <v>0</v>
      </c>
      <c r="P14" s="5">
        <v>0</v>
      </c>
      <c r="Q14" s="32">
        <f t="shared" si="1"/>
        <v>0</v>
      </c>
      <c r="R14" s="32">
        <f t="shared" si="2"/>
        <v>0</v>
      </c>
      <c r="S14" s="32">
        <f t="shared" si="3"/>
        <v>0</v>
      </c>
      <c r="T14" s="32">
        <f t="shared" si="4"/>
        <v>0</v>
      </c>
      <c r="U14" s="13">
        <v>0</v>
      </c>
      <c r="V14" s="13">
        <v>0</v>
      </c>
      <c r="W14" s="13">
        <f t="shared" si="5"/>
        <v>100</v>
      </c>
      <c r="X14" s="13">
        <f t="shared" si="6"/>
        <v>100</v>
      </c>
    </row>
    <row r="15" spans="2:24">
      <c r="B15" s="4">
        <v>43927</v>
      </c>
      <c r="C15" s="13">
        <v>818</v>
      </c>
      <c r="D15" s="13">
        <v>775.66666666666663</v>
      </c>
      <c r="E15" s="13">
        <v>766</v>
      </c>
      <c r="F15" s="13">
        <v>795</v>
      </c>
      <c r="G15" s="13">
        <v>0</v>
      </c>
      <c r="H15" s="5">
        <v>0</v>
      </c>
      <c r="I15" s="5">
        <v>0</v>
      </c>
      <c r="J15" s="5">
        <v>4</v>
      </c>
      <c r="K15" s="5">
        <v>3</v>
      </c>
      <c r="L15" s="5">
        <v>0</v>
      </c>
      <c r="M15" s="5">
        <v>0</v>
      </c>
      <c r="N15" s="32">
        <f t="shared" si="0"/>
        <v>0</v>
      </c>
      <c r="O15" s="5">
        <v>0</v>
      </c>
      <c r="P15" s="5">
        <v>0</v>
      </c>
      <c r="Q15" s="32">
        <f t="shared" si="1"/>
        <v>0</v>
      </c>
      <c r="R15" s="32">
        <f t="shared" si="2"/>
        <v>0</v>
      </c>
      <c r="S15" s="32">
        <f t="shared" si="3"/>
        <v>0</v>
      </c>
      <c r="T15" s="32">
        <f t="shared" si="4"/>
        <v>0</v>
      </c>
      <c r="U15" s="13">
        <v>0</v>
      </c>
      <c r="V15" s="13">
        <v>0</v>
      </c>
      <c r="W15" s="13">
        <f t="shared" si="5"/>
        <v>100</v>
      </c>
      <c r="X15" s="13">
        <f t="shared" si="6"/>
        <v>100</v>
      </c>
    </row>
    <row r="16" spans="2:24">
      <c r="B16" s="31">
        <v>43928</v>
      </c>
      <c r="C16" s="13">
        <v>788.66666666666663</v>
      </c>
      <c r="D16" s="13">
        <v>739</v>
      </c>
      <c r="E16" s="13">
        <v>739</v>
      </c>
      <c r="F16" s="13">
        <v>0</v>
      </c>
      <c r="G16" s="13">
        <v>0</v>
      </c>
      <c r="H16" s="5">
        <v>0</v>
      </c>
      <c r="I16" s="5">
        <v>0</v>
      </c>
      <c r="J16" s="5">
        <v>3</v>
      </c>
      <c r="K16" s="5">
        <v>2</v>
      </c>
      <c r="L16" s="5">
        <v>0</v>
      </c>
      <c r="M16" s="5">
        <v>0</v>
      </c>
      <c r="N16" s="32">
        <f t="shared" si="0"/>
        <v>0</v>
      </c>
      <c r="O16" s="5">
        <v>0</v>
      </c>
      <c r="P16" s="5">
        <v>0</v>
      </c>
      <c r="Q16" s="32">
        <f t="shared" si="1"/>
        <v>0</v>
      </c>
      <c r="R16" s="32">
        <f t="shared" si="2"/>
        <v>0</v>
      </c>
      <c r="S16" s="32">
        <f t="shared" si="3"/>
        <v>0</v>
      </c>
      <c r="T16" s="32">
        <f t="shared" si="4"/>
        <v>0</v>
      </c>
      <c r="U16" s="13">
        <v>0</v>
      </c>
      <c r="V16" s="13">
        <v>0</v>
      </c>
      <c r="W16" s="13">
        <f t="shared" si="5"/>
        <v>100</v>
      </c>
      <c r="X16" s="13">
        <f t="shared" si="6"/>
        <v>100</v>
      </c>
    </row>
    <row r="17" spans="2:24">
      <c r="B17" s="31">
        <v>43929</v>
      </c>
      <c r="C17" s="13">
        <v>657.33333333333337</v>
      </c>
      <c r="D17" s="13">
        <v>549.5</v>
      </c>
      <c r="E17" s="13">
        <v>549.5</v>
      </c>
      <c r="F17" s="13">
        <v>0</v>
      </c>
      <c r="G17" s="13">
        <v>0</v>
      </c>
      <c r="H17" s="5">
        <v>0</v>
      </c>
      <c r="I17" s="5">
        <v>0</v>
      </c>
      <c r="J17" s="5">
        <v>3</v>
      </c>
      <c r="K17" s="5">
        <v>2</v>
      </c>
      <c r="L17" s="5">
        <v>0</v>
      </c>
      <c r="M17" s="5">
        <v>0</v>
      </c>
      <c r="N17" s="32">
        <f t="shared" si="0"/>
        <v>0</v>
      </c>
      <c r="O17" s="5">
        <v>0</v>
      </c>
      <c r="P17" s="5">
        <v>0</v>
      </c>
      <c r="Q17" s="32">
        <f t="shared" si="1"/>
        <v>0</v>
      </c>
      <c r="R17" s="32">
        <f t="shared" si="2"/>
        <v>0</v>
      </c>
      <c r="S17" s="32">
        <f t="shared" si="3"/>
        <v>0</v>
      </c>
      <c r="T17" s="32">
        <f t="shared" si="4"/>
        <v>0</v>
      </c>
      <c r="U17" s="13">
        <v>0</v>
      </c>
      <c r="V17" s="13">
        <v>0</v>
      </c>
      <c r="W17" s="13">
        <f t="shared" si="5"/>
        <v>100</v>
      </c>
      <c r="X17" s="13">
        <f t="shared" si="6"/>
        <v>100</v>
      </c>
    </row>
    <row r="18" spans="2:24">
      <c r="B18" s="31">
        <v>43930</v>
      </c>
      <c r="C18" s="13">
        <v>847.33333333333337</v>
      </c>
      <c r="D18" s="13">
        <v>751</v>
      </c>
      <c r="E18" s="13">
        <v>751</v>
      </c>
      <c r="F18" s="13">
        <v>0</v>
      </c>
      <c r="G18" s="13">
        <v>0</v>
      </c>
      <c r="H18" s="5">
        <v>0</v>
      </c>
      <c r="I18" s="5">
        <v>0</v>
      </c>
      <c r="J18" s="5">
        <v>3</v>
      </c>
      <c r="K18" s="5">
        <v>2</v>
      </c>
      <c r="L18" s="5">
        <v>0</v>
      </c>
      <c r="M18" s="5">
        <v>0</v>
      </c>
      <c r="N18" s="32">
        <f t="shared" si="0"/>
        <v>0</v>
      </c>
      <c r="O18" s="5">
        <v>0</v>
      </c>
      <c r="P18" s="5">
        <v>0</v>
      </c>
      <c r="Q18" s="32">
        <f t="shared" si="1"/>
        <v>0</v>
      </c>
      <c r="R18" s="32">
        <f t="shared" si="2"/>
        <v>0</v>
      </c>
      <c r="S18" s="32">
        <f t="shared" si="3"/>
        <v>0</v>
      </c>
      <c r="T18" s="32">
        <f t="shared" si="4"/>
        <v>0</v>
      </c>
      <c r="U18" s="13">
        <v>0</v>
      </c>
      <c r="V18" s="13">
        <v>0</v>
      </c>
      <c r="W18" s="13">
        <f t="shared" si="5"/>
        <v>100</v>
      </c>
      <c r="X18" s="13">
        <f t="shared" si="6"/>
        <v>100</v>
      </c>
    </row>
    <row r="19" spans="2:24">
      <c r="B19" s="4">
        <v>43931</v>
      </c>
      <c r="C19" s="13">
        <v>616</v>
      </c>
      <c r="D19" s="13">
        <v>672</v>
      </c>
      <c r="E19" s="13">
        <v>672</v>
      </c>
      <c r="F19" s="13">
        <v>0</v>
      </c>
      <c r="G19" s="13">
        <v>0</v>
      </c>
      <c r="H19" s="5">
        <v>0</v>
      </c>
      <c r="I19" s="5">
        <v>0</v>
      </c>
      <c r="J19" s="5">
        <v>3</v>
      </c>
      <c r="K19" s="5">
        <v>2</v>
      </c>
      <c r="L19" s="5">
        <v>0</v>
      </c>
      <c r="M19" s="5">
        <v>0</v>
      </c>
      <c r="N19" s="32">
        <f t="shared" si="0"/>
        <v>0</v>
      </c>
      <c r="O19" s="5">
        <v>0</v>
      </c>
      <c r="P19" s="5">
        <v>0</v>
      </c>
      <c r="Q19" s="32">
        <f t="shared" si="1"/>
        <v>0</v>
      </c>
      <c r="R19" s="32">
        <f t="shared" si="2"/>
        <v>0</v>
      </c>
      <c r="S19" s="32">
        <f t="shared" si="3"/>
        <v>0</v>
      </c>
      <c r="T19" s="32">
        <f t="shared" si="4"/>
        <v>0</v>
      </c>
      <c r="U19" s="13">
        <v>0</v>
      </c>
      <c r="V19" s="13">
        <v>0</v>
      </c>
      <c r="W19" s="13">
        <f t="shared" si="5"/>
        <v>100</v>
      </c>
      <c r="X19" s="13">
        <f t="shared" si="6"/>
        <v>100</v>
      </c>
    </row>
    <row r="20" spans="2:24">
      <c r="B20" s="20">
        <v>43932</v>
      </c>
      <c r="C20" s="13">
        <v>721.66666666666663</v>
      </c>
      <c r="D20" s="13">
        <v>797.5</v>
      </c>
      <c r="E20" s="13">
        <v>797.5</v>
      </c>
      <c r="F20" s="13">
        <v>0</v>
      </c>
      <c r="G20" s="13">
        <v>0</v>
      </c>
      <c r="H20" s="5">
        <v>0</v>
      </c>
      <c r="I20" s="5">
        <v>0</v>
      </c>
      <c r="J20" s="5">
        <v>3</v>
      </c>
      <c r="K20" s="5">
        <v>2</v>
      </c>
      <c r="L20" s="5">
        <v>0</v>
      </c>
      <c r="M20" s="5">
        <v>0</v>
      </c>
      <c r="N20" s="32">
        <f t="shared" si="0"/>
        <v>0</v>
      </c>
      <c r="O20" s="5">
        <v>0</v>
      </c>
      <c r="P20" s="5">
        <v>0</v>
      </c>
      <c r="Q20" s="32">
        <f t="shared" si="1"/>
        <v>0</v>
      </c>
      <c r="R20" s="32">
        <f t="shared" si="2"/>
        <v>0</v>
      </c>
      <c r="S20" s="32">
        <f t="shared" si="3"/>
        <v>0</v>
      </c>
      <c r="T20" s="32">
        <f t="shared" si="4"/>
        <v>0</v>
      </c>
      <c r="U20" s="13">
        <v>0</v>
      </c>
      <c r="V20" s="13">
        <v>0</v>
      </c>
      <c r="W20" s="13">
        <f t="shared" si="5"/>
        <v>100</v>
      </c>
      <c r="X20" s="13">
        <f t="shared" si="6"/>
        <v>100</v>
      </c>
    </row>
    <row r="21" spans="2:24">
      <c r="B21" s="20">
        <v>43933</v>
      </c>
      <c r="C21" s="13">
        <v>527.27766666666673</v>
      </c>
      <c r="D21" s="13">
        <v>619.25</v>
      </c>
      <c r="E21" s="13">
        <v>619.25</v>
      </c>
      <c r="F21" s="13">
        <v>0</v>
      </c>
      <c r="G21" s="13">
        <v>0</v>
      </c>
      <c r="H21" s="5">
        <v>0</v>
      </c>
      <c r="I21" s="5">
        <v>0</v>
      </c>
      <c r="J21" s="5">
        <v>8</v>
      </c>
      <c r="K21" s="5">
        <v>4</v>
      </c>
      <c r="L21" s="5">
        <v>0</v>
      </c>
      <c r="M21" s="5">
        <v>0</v>
      </c>
      <c r="N21" s="32">
        <f t="shared" si="0"/>
        <v>0</v>
      </c>
      <c r="O21" s="5">
        <v>1</v>
      </c>
      <c r="P21" s="5">
        <v>0</v>
      </c>
      <c r="Q21" s="32">
        <f t="shared" si="1"/>
        <v>0.125</v>
      </c>
      <c r="R21" s="32">
        <f t="shared" si="2"/>
        <v>0</v>
      </c>
      <c r="S21" s="32">
        <f t="shared" si="3"/>
        <v>0</v>
      </c>
      <c r="T21" s="32">
        <f t="shared" si="4"/>
        <v>0</v>
      </c>
      <c r="U21" s="13">
        <v>0</v>
      </c>
      <c r="V21" s="13">
        <v>0</v>
      </c>
      <c r="W21" s="13">
        <f t="shared" si="5"/>
        <v>100</v>
      </c>
      <c r="X21" s="13">
        <f t="shared" si="6"/>
        <v>100</v>
      </c>
    </row>
    <row r="22" spans="2:24">
      <c r="B22" s="4">
        <v>43934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32">
        <f t="shared" si="0"/>
        <v>0</v>
      </c>
      <c r="O22" s="5">
        <v>0</v>
      </c>
      <c r="P22" s="5">
        <v>0</v>
      </c>
      <c r="Q22" s="32">
        <f t="shared" si="1"/>
        <v>0</v>
      </c>
      <c r="R22" s="32">
        <f t="shared" si="2"/>
        <v>0</v>
      </c>
      <c r="S22" s="32">
        <f t="shared" si="3"/>
        <v>0</v>
      </c>
      <c r="T22" s="32">
        <f t="shared" si="4"/>
        <v>0</v>
      </c>
      <c r="U22" s="13">
        <v>0</v>
      </c>
      <c r="V22" s="13">
        <v>0</v>
      </c>
      <c r="W22" s="13">
        <f t="shared" si="5"/>
        <v>100</v>
      </c>
      <c r="X22" s="13">
        <f t="shared" si="6"/>
        <v>100</v>
      </c>
    </row>
    <row r="23" spans="2:24">
      <c r="B23" s="31">
        <v>43935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2">
        <f t="shared" si="0"/>
        <v>0</v>
      </c>
      <c r="O23" s="5">
        <v>0</v>
      </c>
      <c r="P23" s="5">
        <v>0</v>
      </c>
      <c r="Q23" s="32">
        <f t="shared" si="1"/>
        <v>0</v>
      </c>
      <c r="R23" s="32">
        <f t="shared" si="2"/>
        <v>0</v>
      </c>
      <c r="S23" s="32">
        <f t="shared" si="3"/>
        <v>0</v>
      </c>
      <c r="T23" s="32">
        <f t="shared" si="4"/>
        <v>0</v>
      </c>
      <c r="U23" s="13">
        <v>0</v>
      </c>
      <c r="V23" s="13">
        <v>0</v>
      </c>
      <c r="W23" s="13">
        <f t="shared" si="5"/>
        <v>100</v>
      </c>
      <c r="X23" s="13">
        <f t="shared" si="6"/>
        <v>100</v>
      </c>
    </row>
    <row r="24" spans="2:24">
      <c r="B24" s="31">
        <v>43936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32">
        <f t="shared" si="0"/>
        <v>0</v>
      </c>
      <c r="O24" s="5">
        <v>0</v>
      </c>
      <c r="P24" s="5">
        <v>0</v>
      </c>
      <c r="Q24" s="32">
        <f t="shared" si="1"/>
        <v>0</v>
      </c>
      <c r="R24" s="32">
        <f t="shared" si="2"/>
        <v>0</v>
      </c>
      <c r="S24" s="32">
        <f t="shared" si="3"/>
        <v>0</v>
      </c>
      <c r="T24" s="32">
        <f t="shared" si="4"/>
        <v>0</v>
      </c>
      <c r="U24" s="13">
        <v>0</v>
      </c>
      <c r="V24" s="13">
        <v>0</v>
      </c>
      <c r="W24" s="13">
        <f t="shared" si="5"/>
        <v>100</v>
      </c>
      <c r="X24" s="13">
        <f t="shared" si="6"/>
        <v>100</v>
      </c>
    </row>
    <row r="25" spans="2:24">
      <c r="B25" s="31">
        <v>43937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32">
        <f t="shared" si="0"/>
        <v>0</v>
      </c>
      <c r="O25" s="5">
        <v>0</v>
      </c>
      <c r="P25" s="5">
        <v>0</v>
      </c>
      <c r="Q25" s="32">
        <f t="shared" si="1"/>
        <v>0</v>
      </c>
      <c r="R25" s="32">
        <f t="shared" si="2"/>
        <v>0</v>
      </c>
      <c r="S25" s="32">
        <f t="shared" si="3"/>
        <v>0</v>
      </c>
      <c r="T25" s="32">
        <f t="shared" si="4"/>
        <v>0</v>
      </c>
      <c r="U25" s="13">
        <v>0</v>
      </c>
      <c r="V25" s="13">
        <v>0</v>
      </c>
      <c r="W25" s="13">
        <f t="shared" si="5"/>
        <v>100</v>
      </c>
      <c r="X25" s="13">
        <f t="shared" si="6"/>
        <v>100</v>
      </c>
    </row>
    <row r="26" spans="2:24">
      <c r="B26" s="4">
        <v>43938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32">
        <f t="shared" si="0"/>
        <v>0</v>
      </c>
      <c r="O26" s="5">
        <v>0</v>
      </c>
      <c r="P26" s="5">
        <v>0</v>
      </c>
      <c r="Q26" s="32">
        <f t="shared" si="1"/>
        <v>0</v>
      </c>
      <c r="R26" s="32">
        <f t="shared" si="2"/>
        <v>0</v>
      </c>
      <c r="S26" s="32">
        <f t="shared" si="3"/>
        <v>0</v>
      </c>
      <c r="T26" s="32">
        <f t="shared" si="4"/>
        <v>0</v>
      </c>
      <c r="U26" s="13">
        <v>0</v>
      </c>
      <c r="V26" s="13">
        <v>0</v>
      </c>
      <c r="W26" s="13">
        <f t="shared" si="5"/>
        <v>100</v>
      </c>
      <c r="X26" s="13">
        <f t="shared" si="6"/>
        <v>100</v>
      </c>
    </row>
    <row r="27" spans="2:24">
      <c r="B27" s="20">
        <v>43939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32">
        <f t="shared" si="0"/>
        <v>0</v>
      </c>
      <c r="O27" s="5">
        <v>0</v>
      </c>
      <c r="P27" s="5">
        <v>0</v>
      </c>
      <c r="Q27" s="32">
        <f t="shared" si="1"/>
        <v>0</v>
      </c>
      <c r="R27" s="32">
        <f t="shared" si="2"/>
        <v>0</v>
      </c>
      <c r="S27" s="32">
        <f t="shared" si="3"/>
        <v>0</v>
      </c>
      <c r="T27" s="32">
        <f t="shared" si="4"/>
        <v>0</v>
      </c>
      <c r="U27" s="13">
        <v>0</v>
      </c>
      <c r="V27" s="13">
        <v>0</v>
      </c>
      <c r="W27" s="13">
        <f t="shared" si="5"/>
        <v>100</v>
      </c>
      <c r="X27" s="13">
        <f t="shared" si="6"/>
        <v>100</v>
      </c>
    </row>
    <row r="28" spans="2:24">
      <c r="B28" s="20">
        <v>43940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32">
        <f t="shared" si="0"/>
        <v>0</v>
      </c>
      <c r="O28" s="5">
        <v>0</v>
      </c>
      <c r="P28" s="5">
        <v>0</v>
      </c>
      <c r="Q28" s="32">
        <f t="shared" si="1"/>
        <v>0</v>
      </c>
      <c r="R28" s="32">
        <f t="shared" si="2"/>
        <v>0</v>
      </c>
      <c r="S28" s="32">
        <f t="shared" si="3"/>
        <v>0</v>
      </c>
      <c r="T28" s="32">
        <f t="shared" si="4"/>
        <v>0</v>
      </c>
      <c r="U28" s="13">
        <v>0</v>
      </c>
      <c r="V28" s="13">
        <v>0</v>
      </c>
      <c r="W28" s="13">
        <f t="shared" si="5"/>
        <v>100</v>
      </c>
      <c r="X28" s="13">
        <f t="shared" si="6"/>
        <v>100</v>
      </c>
    </row>
    <row r="29" spans="2:24">
      <c r="B29" s="4">
        <v>43941</v>
      </c>
      <c r="C29" s="13">
        <v>733.1</v>
      </c>
      <c r="D29" s="13">
        <v>660.20825000000002</v>
      </c>
      <c r="E29" s="13">
        <v>703.83333333333337</v>
      </c>
      <c r="F29" s="13">
        <v>529.33299999999997</v>
      </c>
      <c r="G29" s="13">
        <v>0</v>
      </c>
      <c r="H29" s="5">
        <v>0</v>
      </c>
      <c r="I29" s="5">
        <v>0</v>
      </c>
      <c r="J29" s="5">
        <v>11</v>
      </c>
      <c r="K29" s="5">
        <v>8</v>
      </c>
      <c r="L29" s="5">
        <v>0</v>
      </c>
      <c r="M29" s="5">
        <v>0</v>
      </c>
      <c r="N29" s="32">
        <f t="shared" si="0"/>
        <v>0</v>
      </c>
      <c r="O29" s="5">
        <v>0</v>
      </c>
      <c r="P29" s="5">
        <v>0</v>
      </c>
      <c r="Q29" s="32">
        <f t="shared" si="1"/>
        <v>0</v>
      </c>
      <c r="R29" s="32">
        <f t="shared" si="2"/>
        <v>0</v>
      </c>
      <c r="S29" s="32">
        <f t="shared" si="3"/>
        <v>0</v>
      </c>
      <c r="T29" s="32">
        <f t="shared" si="4"/>
        <v>0</v>
      </c>
      <c r="U29" s="13">
        <v>0</v>
      </c>
      <c r="V29" s="13">
        <v>0</v>
      </c>
      <c r="W29" s="13">
        <f t="shared" si="5"/>
        <v>100</v>
      </c>
      <c r="X29" s="13">
        <f t="shared" si="6"/>
        <v>100</v>
      </c>
    </row>
    <row r="30" spans="2:24">
      <c r="B30" s="31">
        <v>43942</v>
      </c>
      <c r="C30" s="13">
        <v>559.66666666666663</v>
      </c>
      <c r="D30" s="13">
        <v>721.75</v>
      </c>
      <c r="E30" s="13">
        <v>721.75</v>
      </c>
      <c r="F30" s="13">
        <v>0</v>
      </c>
      <c r="G30" s="13">
        <v>0</v>
      </c>
      <c r="H30" s="5">
        <v>0</v>
      </c>
      <c r="I30" s="5">
        <v>0</v>
      </c>
      <c r="J30" s="5">
        <v>10</v>
      </c>
      <c r="K30" s="5">
        <v>4</v>
      </c>
      <c r="L30" s="5">
        <v>0</v>
      </c>
      <c r="M30" s="5">
        <v>0</v>
      </c>
      <c r="N30" s="32">
        <f t="shared" si="0"/>
        <v>0</v>
      </c>
      <c r="O30" s="5">
        <v>2</v>
      </c>
      <c r="P30" s="5">
        <v>0</v>
      </c>
      <c r="Q30" s="32">
        <f t="shared" si="1"/>
        <v>0.2</v>
      </c>
      <c r="R30" s="32">
        <f t="shared" si="2"/>
        <v>0</v>
      </c>
      <c r="S30" s="32">
        <f t="shared" si="3"/>
        <v>0</v>
      </c>
      <c r="T30" s="32">
        <f t="shared" si="4"/>
        <v>0</v>
      </c>
      <c r="U30" s="13">
        <v>0</v>
      </c>
      <c r="V30" s="13">
        <v>0</v>
      </c>
      <c r="W30" s="13">
        <f t="shared" si="5"/>
        <v>100</v>
      </c>
      <c r="X30" s="13">
        <f t="shared" si="6"/>
        <v>100</v>
      </c>
    </row>
    <row r="31" spans="2:24">
      <c r="B31" s="31">
        <v>43943</v>
      </c>
      <c r="C31" s="13">
        <v>530.66666666666663</v>
      </c>
      <c r="D31" s="13">
        <v>534.5</v>
      </c>
      <c r="E31" s="13">
        <v>534.5</v>
      </c>
      <c r="F31" s="13">
        <v>0</v>
      </c>
      <c r="G31" s="13">
        <v>0</v>
      </c>
      <c r="H31" s="5">
        <v>0</v>
      </c>
      <c r="I31" s="5">
        <v>0</v>
      </c>
      <c r="J31" s="5">
        <v>3</v>
      </c>
      <c r="K31" s="5">
        <v>2</v>
      </c>
      <c r="L31" s="5">
        <v>0</v>
      </c>
      <c r="M31" s="5">
        <v>0</v>
      </c>
      <c r="N31" s="32">
        <f t="shared" si="0"/>
        <v>0</v>
      </c>
      <c r="O31" s="5">
        <v>0</v>
      </c>
      <c r="P31" s="5">
        <v>0</v>
      </c>
      <c r="Q31" s="32">
        <f t="shared" si="1"/>
        <v>0</v>
      </c>
      <c r="R31" s="32">
        <f t="shared" si="2"/>
        <v>0</v>
      </c>
      <c r="S31" s="32">
        <f t="shared" si="3"/>
        <v>0</v>
      </c>
      <c r="T31" s="32">
        <f t="shared" si="4"/>
        <v>0</v>
      </c>
      <c r="U31" s="13">
        <v>0</v>
      </c>
      <c r="V31" s="13">
        <v>0</v>
      </c>
      <c r="W31" s="13">
        <f t="shared" si="5"/>
        <v>100</v>
      </c>
      <c r="X31" s="13">
        <f t="shared" si="6"/>
        <v>100</v>
      </c>
    </row>
    <row r="32" spans="2:24">
      <c r="B32" s="31">
        <v>43944</v>
      </c>
      <c r="C32" s="13">
        <v>646.66666666666663</v>
      </c>
      <c r="D32" s="13">
        <v>725</v>
      </c>
      <c r="E32" s="13">
        <v>725</v>
      </c>
      <c r="F32" s="13">
        <v>0</v>
      </c>
      <c r="G32" s="13">
        <v>0</v>
      </c>
      <c r="H32" s="5">
        <v>0</v>
      </c>
      <c r="I32" s="5">
        <v>0</v>
      </c>
      <c r="J32" s="5">
        <v>3</v>
      </c>
      <c r="K32" s="5">
        <v>2</v>
      </c>
      <c r="L32" s="5">
        <v>0</v>
      </c>
      <c r="M32" s="5">
        <v>0</v>
      </c>
      <c r="N32" s="32">
        <f t="shared" si="0"/>
        <v>0</v>
      </c>
      <c r="O32" s="5">
        <v>0</v>
      </c>
      <c r="P32" s="5">
        <v>0</v>
      </c>
      <c r="Q32" s="32">
        <f t="shared" si="1"/>
        <v>0</v>
      </c>
      <c r="R32" s="32">
        <f t="shared" si="2"/>
        <v>0</v>
      </c>
      <c r="S32" s="32">
        <f t="shared" si="3"/>
        <v>0</v>
      </c>
      <c r="T32" s="32">
        <f t="shared" si="4"/>
        <v>0</v>
      </c>
      <c r="U32" s="13">
        <v>0</v>
      </c>
      <c r="V32" s="13">
        <v>0</v>
      </c>
      <c r="W32" s="13">
        <f t="shared" si="5"/>
        <v>100</v>
      </c>
      <c r="X32" s="13">
        <f t="shared" si="6"/>
        <v>100</v>
      </c>
    </row>
    <row r="33" spans="2:24">
      <c r="B33" s="4">
        <v>43945</v>
      </c>
      <c r="C33" s="13">
        <v>718</v>
      </c>
      <c r="D33" s="13">
        <v>796.5</v>
      </c>
      <c r="E33" s="13">
        <v>796.5</v>
      </c>
      <c r="F33" s="13">
        <v>0</v>
      </c>
      <c r="G33" s="13">
        <v>0</v>
      </c>
      <c r="H33" s="5">
        <v>0</v>
      </c>
      <c r="I33" s="5">
        <v>0</v>
      </c>
      <c r="J33" s="5">
        <v>3</v>
      </c>
      <c r="K33" s="5">
        <v>2</v>
      </c>
      <c r="L33" s="5">
        <v>0</v>
      </c>
      <c r="M33" s="5">
        <v>0</v>
      </c>
      <c r="N33" s="32">
        <f t="shared" si="0"/>
        <v>0</v>
      </c>
      <c r="O33" s="5">
        <v>0</v>
      </c>
      <c r="P33" s="5">
        <v>0</v>
      </c>
      <c r="Q33" s="32">
        <f t="shared" si="1"/>
        <v>0</v>
      </c>
      <c r="R33" s="32">
        <f t="shared" si="2"/>
        <v>0</v>
      </c>
      <c r="S33" s="32">
        <f t="shared" si="3"/>
        <v>0</v>
      </c>
      <c r="T33" s="32">
        <f t="shared" si="4"/>
        <v>0</v>
      </c>
      <c r="U33" s="13">
        <v>0</v>
      </c>
      <c r="V33" s="13">
        <v>0</v>
      </c>
      <c r="W33" s="13">
        <f t="shared" si="5"/>
        <v>100</v>
      </c>
      <c r="X33" s="13">
        <f t="shared" si="6"/>
        <v>100</v>
      </c>
    </row>
    <row r="34" spans="2:24">
      <c r="B34" s="20">
        <v>43946</v>
      </c>
      <c r="C34" s="13">
        <v>916.33333333333337</v>
      </c>
      <c r="D34" s="13">
        <v>1095</v>
      </c>
      <c r="E34" s="13">
        <v>1095</v>
      </c>
      <c r="F34" s="13">
        <v>0</v>
      </c>
      <c r="G34" s="13">
        <v>0</v>
      </c>
      <c r="H34" s="5">
        <v>0</v>
      </c>
      <c r="I34" s="5">
        <v>0</v>
      </c>
      <c r="J34" s="5">
        <v>3</v>
      </c>
      <c r="K34" s="5">
        <v>2</v>
      </c>
      <c r="L34" s="5">
        <v>0</v>
      </c>
      <c r="M34" s="5">
        <v>0</v>
      </c>
      <c r="N34" s="32">
        <f t="shared" si="0"/>
        <v>0</v>
      </c>
      <c r="O34" s="5">
        <v>0</v>
      </c>
      <c r="P34" s="5">
        <v>0</v>
      </c>
      <c r="Q34" s="32">
        <f t="shared" si="1"/>
        <v>0</v>
      </c>
      <c r="R34" s="32">
        <f t="shared" si="2"/>
        <v>0</v>
      </c>
      <c r="S34" s="32">
        <f t="shared" si="3"/>
        <v>0</v>
      </c>
      <c r="T34" s="32">
        <f t="shared" si="4"/>
        <v>0</v>
      </c>
      <c r="U34" s="13">
        <v>0</v>
      </c>
      <c r="V34" s="13">
        <v>0</v>
      </c>
      <c r="W34" s="13">
        <f t="shared" si="5"/>
        <v>100</v>
      </c>
      <c r="X34" s="13">
        <f t="shared" si="6"/>
        <v>100</v>
      </c>
    </row>
    <row r="35" spans="2:24">
      <c r="B35" s="20">
        <v>43947</v>
      </c>
      <c r="C35" s="13">
        <v>734</v>
      </c>
      <c r="D35" s="13">
        <v>766</v>
      </c>
      <c r="E35" s="13">
        <v>766</v>
      </c>
      <c r="F35" s="13">
        <v>0</v>
      </c>
      <c r="G35" s="13">
        <v>0</v>
      </c>
      <c r="H35" s="5">
        <v>0</v>
      </c>
      <c r="I35" s="5">
        <v>0</v>
      </c>
      <c r="J35" s="5">
        <v>3</v>
      </c>
      <c r="K35" s="5">
        <v>2</v>
      </c>
      <c r="L35" s="5">
        <v>0</v>
      </c>
      <c r="M35" s="5">
        <v>0</v>
      </c>
      <c r="N35" s="32">
        <f t="shared" si="0"/>
        <v>0</v>
      </c>
      <c r="O35" s="5">
        <v>0</v>
      </c>
      <c r="P35" s="5">
        <v>0</v>
      </c>
      <c r="Q35" s="32">
        <f t="shared" si="1"/>
        <v>0</v>
      </c>
      <c r="R35" s="32">
        <f t="shared" si="2"/>
        <v>0</v>
      </c>
      <c r="S35" s="32">
        <f t="shared" si="3"/>
        <v>0</v>
      </c>
      <c r="T35" s="32">
        <f t="shared" si="4"/>
        <v>0</v>
      </c>
      <c r="U35" s="13">
        <v>0</v>
      </c>
      <c r="V35" s="13">
        <v>0</v>
      </c>
      <c r="W35" s="13">
        <f t="shared" si="5"/>
        <v>100</v>
      </c>
      <c r="X35" s="13">
        <f t="shared" si="6"/>
        <v>100</v>
      </c>
    </row>
    <row r="36" spans="2:24">
      <c r="B36" s="4">
        <v>43948</v>
      </c>
      <c r="C36" s="13">
        <v>534.5</v>
      </c>
      <c r="D36" s="13">
        <v>688.25</v>
      </c>
      <c r="E36" s="13">
        <v>688.25</v>
      </c>
      <c r="F36" s="13">
        <v>0</v>
      </c>
      <c r="G36" s="13">
        <v>0</v>
      </c>
      <c r="H36" s="5">
        <v>0</v>
      </c>
      <c r="I36" s="5">
        <v>0</v>
      </c>
      <c r="J36" s="5">
        <v>10</v>
      </c>
      <c r="K36" s="5">
        <v>4</v>
      </c>
      <c r="L36" s="5">
        <v>0</v>
      </c>
      <c r="M36" s="5">
        <v>0</v>
      </c>
      <c r="N36" s="32">
        <f t="shared" si="0"/>
        <v>0</v>
      </c>
      <c r="O36" s="5">
        <v>2</v>
      </c>
      <c r="P36" s="5">
        <v>0</v>
      </c>
      <c r="Q36" s="32">
        <f t="shared" si="1"/>
        <v>0.2</v>
      </c>
      <c r="R36" s="32">
        <f t="shared" si="2"/>
        <v>0</v>
      </c>
      <c r="S36" s="32">
        <f t="shared" si="3"/>
        <v>0</v>
      </c>
      <c r="T36" s="32">
        <f t="shared" si="4"/>
        <v>0</v>
      </c>
      <c r="U36" s="13">
        <v>0</v>
      </c>
      <c r="V36" s="13">
        <v>0</v>
      </c>
      <c r="W36" s="13">
        <f t="shared" si="5"/>
        <v>100</v>
      </c>
      <c r="X36" s="13">
        <f t="shared" si="6"/>
        <v>100</v>
      </c>
    </row>
    <row r="37" spans="2:24">
      <c r="B37" s="31">
        <v>43949</v>
      </c>
      <c r="C37" s="13">
        <v>651.66666666666663</v>
      </c>
      <c r="D37" s="13">
        <v>673</v>
      </c>
      <c r="E37" s="13">
        <v>673</v>
      </c>
      <c r="F37" s="13">
        <v>0</v>
      </c>
      <c r="G37" s="13">
        <v>0</v>
      </c>
      <c r="H37" s="5">
        <v>0</v>
      </c>
      <c r="I37" s="5">
        <v>0</v>
      </c>
      <c r="J37" s="5">
        <v>6</v>
      </c>
      <c r="K37" s="5">
        <v>4</v>
      </c>
      <c r="L37" s="5">
        <v>0</v>
      </c>
      <c r="M37" s="5">
        <v>0</v>
      </c>
      <c r="N37" s="32">
        <f t="shared" si="0"/>
        <v>0</v>
      </c>
      <c r="O37" s="5">
        <v>0</v>
      </c>
      <c r="P37" s="5">
        <v>0</v>
      </c>
      <c r="Q37" s="32">
        <f t="shared" si="1"/>
        <v>0</v>
      </c>
      <c r="R37" s="32">
        <f t="shared" si="2"/>
        <v>0</v>
      </c>
      <c r="S37" s="32">
        <f t="shared" si="3"/>
        <v>0</v>
      </c>
      <c r="T37" s="32">
        <f t="shared" si="4"/>
        <v>0</v>
      </c>
      <c r="U37" s="13">
        <v>0</v>
      </c>
      <c r="V37" s="13">
        <v>0</v>
      </c>
      <c r="W37" s="13">
        <f t="shared" si="5"/>
        <v>100</v>
      </c>
      <c r="X37" s="13">
        <f t="shared" si="6"/>
        <v>100</v>
      </c>
    </row>
    <row r="38" spans="2:24">
      <c r="B38" s="31">
        <v>43950</v>
      </c>
      <c r="C38" s="13">
        <v>658</v>
      </c>
      <c r="D38" s="13">
        <v>622.5</v>
      </c>
      <c r="E38" s="13">
        <v>622.5</v>
      </c>
      <c r="F38" s="13">
        <v>0</v>
      </c>
      <c r="G38" s="13">
        <v>0</v>
      </c>
      <c r="H38" s="5">
        <v>0</v>
      </c>
      <c r="I38" s="5">
        <v>0</v>
      </c>
      <c r="J38" s="5">
        <v>3</v>
      </c>
      <c r="K38" s="5">
        <v>2</v>
      </c>
      <c r="L38" s="5">
        <v>0</v>
      </c>
      <c r="M38" s="5">
        <v>0</v>
      </c>
      <c r="N38" s="32">
        <f t="shared" si="0"/>
        <v>0</v>
      </c>
      <c r="O38" s="5">
        <v>0</v>
      </c>
      <c r="P38" s="5">
        <v>0</v>
      </c>
      <c r="Q38" s="32">
        <f t="shared" si="1"/>
        <v>0</v>
      </c>
      <c r="R38" s="32">
        <f t="shared" si="2"/>
        <v>0</v>
      </c>
      <c r="S38" s="32">
        <f t="shared" si="3"/>
        <v>0</v>
      </c>
      <c r="T38" s="32">
        <f t="shared" si="4"/>
        <v>0</v>
      </c>
      <c r="U38" s="13">
        <v>0</v>
      </c>
      <c r="V38" s="13">
        <v>0</v>
      </c>
      <c r="W38" s="13">
        <f t="shared" si="5"/>
        <v>100</v>
      </c>
      <c r="X38" s="13">
        <f t="shared" si="6"/>
        <v>100</v>
      </c>
    </row>
    <row r="39" spans="2:24">
      <c r="B39" s="21">
        <v>43951</v>
      </c>
      <c r="C39" s="13">
        <v>978.66666666666663</v>
      </c>
      <c r="D39" s="13">
        <v>1130</v>
      </c>
      <c r="E39" s="13">
        <v>1130</v>
      </c>
      <c r="F39" s="13">
        <v>0</v>
      </c>
      <c r="G39" s="13">
        <v>0</v>
      </c>
      <c r="H39" s="5">
        <v>0</v>
      </c>
      <c r="I39" s="5">
        <v>0</v>
      </c>
      <c r="J39" s="5">
        <v>3</v>
      </c>
      <c r="K39" s="5">
        <v>2</v>
      </c>
      <c r="L39" s="5">
        <v>0</v>
      </c>
      <c r="M39" s="5">
        <v>0</v>
      </c>
      <c r="N39" s="32">
        <f t="shared" si="0"/>
        <v>0</v>
      </c>
      <c r="O39" s="5">
        <v>0</v>
      </c>
      <c r="P39" s="5">
        <v>0</v>
      </c>
      <c r="Q39" s="32">
        <f t="shared" si="1"/>
        <v>0</v>
      </c>
      <c r="R39" s="32">
        <f t="shared" si="2"/>
        <v>0</v>
      </c>
      <c r="S39" s="32">
        <f t="shared" si="3"/>
        <v>0</v>
      </c>
      <c r="T39" s="32">
        <f t="shared" si="4"/>
        <v>0</v>
      </c>
      <c r="U39" s="13">
        <v>0</v>
      </c>
      <c r="V39" s="13">
        <v>0</v>
      </c>
      <c r="W39" s="13">
        <f t="shared" si="5"/>
        <v>100</v>
      </c>
      <c r="X39" s="13">
        <f t="shared" si="6"/>
        <v>100</v>
      </c>
    </row>
    <row r="40" spans="2:24">
      <c r="B40" s="4"/>
      <c r="C40" s="13"/>
      <c r="D40" s="13"/>
      <c r="E40" s="13"/>
      <c r="F40" s="13"/>
      <c r="G40" s="13"/>
      <c r="H40" s="5"/>
      <c r="I40" s="5"/>
      <c r="J40" s="5"/>
      <c r="K40" s="5"/>
      <c r="L40" s="5"/>
      <c r="M40" s="5"/>
      <c r="N40" s="32"/>
      <c r="O40" s="5"/>
      <c r="P40" s="5"/>
      <c r="Q40" s="32"/>
      <c r="R40" s="32"/>
      <c r="S40" s="32"/>
      <c r="T40" s="32"/>
      <c r="U40" s="13"/>
      <c r="V40" s="13"/>
      <c r="W40" s="13"/>
      <c r="X40" s="13"/>
    </row>
    <row r="41" spans="2:24">
      <c r="B41" s="15" t="s">
        <v>2</v>
      </c>
      <c r="C41" s="16">
        <v>51431.832999999999</v>
      </c>
      <c r="D41" s="16">
        <v>36468.332999999999</v>
      </c>
      <c r="E41" s="16">
        <v>35144</v>
      </c>
      <c r="F41" s="16">
        <v>1324.3330000000001</v>
      </c>
      <c r="G41" s="16">
        <v>0</v>
      </c>
      <c r="H41" s="16">
        <v>0</v>
      </c>
      <c r="I41" s="16">
        <v>0</v>
      </c>
      <c r="J41" s="16">
        <v>100</v>
      </c>
      <c r="K41" s="16">
        <v>61</v>
      </c>
      <c r="L41" s="16">
        <v>0</v>
      </c>
      <c r="M41" s="16">
        <v>0</v>
      </c>
      <c r="N41" s="17" t="s">
        <v>34</v>
      </c>
      <c r="O41" s="16">
        <v>5</v>
      </c>
      <c r="P41" s="16">
        <v>0</v>
      </c>
      <c r="Q41" s="17" t="s">
        <v>34</v>
      </c>
      <c r="R41" s="17" t="s">
        <v>34</v>
      </c>
      <c r="S41" s="17" t="s">
        <v>34</v>
      </c>
      <c r="T41" s="17" t="s">
        <v>34</v>
      </c>
      <c r="U41" s="17" t="s">
        <v>34</v>
      </c>
      <c r="V41" s="17" t="s">
        <v>34</v>
      </c>
      <c r="W41" s="17" t="s">
        <v>34</v>
      </c>
      <c r="X41" s="17" t="s">
        <v>34</v>
      </c>
    </row>
    <row r="42" spans="2:24" ht="25.5">
      <c r="B42" s="19" t="s">
        <v>3</v>
      </c>
      <c r="C42" s="18">
        <v>712.28453623188398</v>
      </c>
      <c r="D42" s="18">
        <v>747.22282246376813</v>
      </c>
      <c r="E42" s="18">
        <v>748.69927536231899</v>
      </c>
      <c r="F42" s="18">
        <v>662.16650000000004</v>
      </c>
      <c r="G42" s="18">
        <v>0</v>
      </c>
      <c r="H42" s="17">
        <v>0</v>
      </c>
      <c r="I42" s="17">
        <v>0</v>
      </c>
      <c r="J42" s="18">
        <v>3.3333333333333335</v>
      </c>
      <c r="K42" s="18">
        <v>2.0333333333333332</v>
      </c>
      <c r="L42" s="18">
        <v>0</v>
      </c>
      <c r="M42" s="18">
        <v>0</v>
      </c>
      <c r="N42" s="33">
        <f>AVERAGE(N10:N40)</f>
        <v>0</v>
      </c>
      <c r="O42" s="18">
        <v>0.16666666666666666</v>
      </c>
      <c r="P42" s="18">
        <v>0</v>
      </c>
      <c r="Q42" s="33">
        <f>AVERAGE(Q10:Q40)</f>
        <v>1.7500000000000002E-2</v>
      </c>
      <c r="R42" s="33">
        <f>AVERAGE(R10:R40)</f>
        <v>0</v>
      </c>
      <c r="S42" s="33">
        <f>AVERAGE(S10:S40)</f>
        <v>0</v>
      </c>
      <c r="T42" s="33">
        <f t="shared" ref="T42:X42" si="7">AVERAGE(T10:T40)</f>
        <v>0</v>
      </c>
      <c r="U42" s="18">
        <f t="shared" si="7"/>
        <v>0</v>
      </c>
      <c r="V42" s="18">
        <f t="shared" si="7"/>
        <v>0</v>
      </c>
      <c r="W42" s="18">
        <f t="shared" si="7"/>
        <v>100</v>
      </c>
      <c r="X42" s="18">
        <f t="shared" si="7"/>
        <v>100</v>
      </c>
    </row>
    <row r="45" spans="2:24" ht="25.5" customHeight="1">
      <c r="B45" s="29">
        <v>43922</v>
      </c>
      <c r="C45" s="34" t="s">
        <v>41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156">
      <c r="B46" s="19"/>
      <c r="C46" s="12"/>
      <c r="D46" s="10" t="s">
        <v>38</v>
      </c>
      <c r="E46" s="10" t="s">
        <v>39</v>
      </c>
      <c r="F46" s="10" t="s">
        <v>40</v>
      </c>
      <c r="G46" s="10" t="s">
        <v>14</v>
      </c>
      <c r="H46" s="10" t="s">
        <v>15</v>
      </c>
      <c r="I46" s="10" t="s">
        <v>16</v>
      </c>
      <c r="J46" s="10" t="s">
        <v>19</v>
      </c>
      <c r="K46" s="10" t="s">
        <v>20</v>
      </c>
      <c r="L46" s="10" t="s">
        <v>21</v>
      </c>
      <c r="M46" s="23" t="s">
        <v>23</v>
      </c>
      <c r="N46" s="10" t="s">
        <v>24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>
      <c r="B47" s="19"/>
      <c r="C47" s="12" t="s">
        <v>25</v>
      </c>
      <c r="D47" s="12" t="s">
        <v>25</v>
      </c>
      <c r="E47" s="12" t="s">
        <v>25</v>
      </c>
      <c r="F47" s="12" t="s">
        <v>25</v>
      </c>
      <c r="G47" s="12" t="s">
        <v>26</v>
      </c>
      <c r="H47" s="12" t="s">
        <v>27</v>
      </c>
      <c r="I47" s="12" t="s">
        <v>28</v>
      </c>
      <c r="J47" s="12" t="s">
        <v>28</v>
      </c>
      <c r="K47" s="12" t="s">
        <v>30</v>
      </c>
      <c r="L47" s="12" t="s">
        <v>31</v>
      </c>
      <c r="M47" s="24" t="s">
        <v>32</v>
      </c>
      <c r="N47" s="12" t="s">
        <v>33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2:24">
      <c r="B48" s="19" t="s">
        <v>2</v>
      </c>
      <c r="C48" s="16">
        <f>SUM(C41:D41)</f>
        <v>87900.165999999997</v>
      </c>
      <c r="D48" s="16">
        <f>D41</f>
        <v>36468.332999999999</v>
      </c>
      <c r="E48" s="16">
        <f t="shared" ref="E48:F49" si="8">E41</f>
        <v>35144</v>
      </c>
      <c r="F48" s="16">
        <f t="shared" si="8"/>
        <v>1324.3330000000001</v>
      </c>
      <c r="G48" s="16">
        <f>SUM(H41:I41)</f>
        <v>0</v>
      </c>
      <c r="H48" s="16">
        <f>SUM(J41:K41)</f>
        <v>161</v>
      </c>
      <c r="I48" s="16">
        <f>SUM(L41:M41)</f>
        <v>0</v>
      </c>
      <c r="J48" s="16">
        <f>SUM(O41:P41)</f>
        <v>5</v>
      </c>
      <c r="K48" s="17" t="s">
        <v>34</v>
      </c>
      <c r="L48" s="17" t="s">
        <v>34</v>
      </c>
      <c r="M48" s="25" t="s">
        <v>34</v>
      </c>
      <c r="N48" s="17" t="s">
        <v>34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2:24" ht="25.5">
      <c r="B49" s="19" t="s">
        <v>3</v>
      </c>
      <c r="C49" s="22">
        <f>AVERAGE(C42:D42)</f>
        <v>729.75367934782605</v>
      </c>
      <c r="D49" s="22">
        <f>D42</f>
        <v>747.22282246376813</v>
      </c>
      <c r="E49" s="22">
        <f t="shared" si="8"/>
        <v>748.69927536231899</v>
      </c>
      <c r="F49" s="22">
        <f t="shared" si="8"/>
        <v>662.16650000000004</v>
      </c>
      <c r="G49" s="22">
        <f>AVERAGE(H42:I42)</f>
        <v>0</v>
      </c>
      <c r="H49" s="22">
        <f>AVERAGE(J42:K42)</f>
        <v>2.6833333333333336</v>
      </c>
      <c r="I49" s="22">
        <f>AVERAGE(L42:M42)</f>
        <v>0</v>
      </c>
      <c r="J49" s="22">
        <f>AVERAGE(O42:P42)</f>
        <v>8.3333333333333329E-2</v>
      </c>
      <c r="K49" s="33">
        <f>AVERAGE(Q42,S42)</f>
        <v>8.7500000000000008E-3</v>
      </c>
      <c r="L49" s="33">
        <f>AVERAGE(R42,T42)</f>
        <v>0</v>
      </c>
      <c r="M49" s="26">
        <f>AVERAGE(U42:V42)</f>
        <v>0</v>
      </c>
      <c r="N49" s="22">
        <f>AVERAGE(W42:X42)</f>
        <v>100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2" spans="2:24" hidden="1">
      <c r="B52" s="1" t="s">
        <v>35</v>
      </c>
      <c r="C52" s="11">
        <v>1</v>
      </c>
      <c r="D52" s="11">
        <v>2</v>
      </c>
      <c r="E52" s="11">
        <v>3</v>
      </c>
      <c r="F52" s="11">
        <v>4</v>
      </c>
      <c r="G52" s="11">
        <v>5</v>
      </c>
      <c r="H52" s="11">
        <v>6</v>
      </c>
      <c r="I52" s="11">
        <v>7</v>
      </c>
      <c r="J52" s="11">
        <v>8</v>
      </c>
      <c r="K52" s="11">
        <v>9</v>
      </c>
      <c r="L52" s="11">
        <v>10</v>
      </c>
      <c r="M52" s="11">
        <v>11</v>
      </c>
      <c r="N52" s="11">
        <v>12</v>
      </c>
      <c r="O52" s="11">
        <v>13</v>
      </c>
      <c r="P52" s="11">
        <v>14</v>
      </c>
      <c r="Q52" s="11">
        <v>15</v>
      </c>
      <c r="R52" s="11">
        <v>16</v>
      </c>
      <c r="S52" s="11">
        <v>17</v>
      </c>
      <c r="T52" s="11">
        <v>18</v>
      </c>
      <c r="U52" s="11">
        <v>19</v>
      </c>
      <c r="V52" s="11">
        <v>20</v>
      </c>
      <c r="W52" s="11">
        <v>21</v>
      </c>
      <c r="X52" s="11">
        <v>22</v>
      </c>
    </row>
    <row r="53" spans="2:24" ht="63.75">
      <c r="B53" s="6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>
      <c r="B54" s="7" t="s">
        <v>13</v>
      </c>
      <c r="C54" s="9"/>
      <c r="D54" s="10"/>
      <c r="E54" s="10" t="s">
        <v>38</v>
      </c>
      <c r="F54" s="10" t="s">
        <v>39</v>
      </c>
      <c r="G54" s="10" t="s">
        <v>40</v>
      </c>
      <c r="H54" s="10" t="s">
        <v>14</v>
      </c>
      <c r="I54" s="10" t="s">
        <v>14</v>
      </c>
      <c r="J54" s="10" t="s">
        <v>15</v>
      </c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10" t="s">
        <v>19</v>
      </c>
      <c r="Q54" s="10" t="s">
        <v>20</v>
      </c>
      <c r="R54" s="10" t="s">
        <v>21</v>
      </c>
      <c r="S54" s="10" t="s">
        <v>22</v>
      </c>
      <c r="T54" s="10" t="s">
        <v>21</v>
      </c>
      <c r="U54" s="10" t="s">
        <v>23</v>
      </c>
      <c r="V54" s="10" t="s">
        <v>23</v>
      </c>
      <c r="W54" s="10" t="s">
        <v>24</v>
      </c>
      <c r="X54" s="10" t="s">
        <v>24</v>
      </c>
    </row>
    <row r="55" spans="2:24">
      <c r="B55" s="3" t="s">
        <v>1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26</v>
      </c>
      <c r="I55" s="12" t="s">
        <v>26</v>
      </c>
      <c r="J55" s="12" t="s">
        <v>27</v>
      </c>
      <c r="K55" s="12" t="s">
        <v>27</v>
      </c>
      <c r="L55" s="12" t="s">
        <v>28</v>
      </c>
      <c r="M55" s="12" t="s">
        <v>28</v>
      </c>
      <c r="N55" s="12" t="s">
        <v>29</v>
      </c>
      <c r="O55" s="12" t="s">
        <v>28</v>
      </c>
      <c r="P55" s="12" t="s">
        <v>28</v>
      </c>
      <c r="Q55" s="12" t="s">
        <v>30</v>
      </c>
      <c r="R55" s="12" t="s">
        <v>31</v>
      </c>
      <c r="S55" s="12" t="s">
        <v>30</v>
      </c>
      <c r="T55" s="12" t="s">
        <v>31</v>
      </c>
      <c r="U55" s="12" t="s">
        <v>32</v>
      </c>
      <c r="V55" s="12" t="s">
        <v>32</v>
      </c>
      <c r="W55" s="12" t="s">
        <v>33</v>
      </c>
      <c r="X55" s="12" t="s">
        <v>33</v>
      </c>
    </row>
    <row r="56" spans="2:24">
      <c r="B56" s="31">
        <v>43952</v>
      </c>
      <c r="C56" s="13">
        <v>710.33333333333337</v>
      </c>
      <c r="D56" s="13">
        <v>666</v>
      </c>
      <c r="E56" s="13">
        <v>666</v>
      </c>
      <c r="F56" s="13">
        <v>0</v>
      </c>
      <c r="G56" s="13">
        <v>0</v>
      </c>
      <c r="H56" s="5">
        <v>0</v>
      </c>
      <c r="I56" s="5">
        <v>0</v>
      </c>
      <c r="J56" s="5">
        <v>3</v>
      </c>
      <c r="K56" s="5">
        <v>2</v>
      </c>
      <c r="L56" s="5">
        <v>0</v>
      </c>
      <c r="M56" s="5">
        <v>0</v>
      </c>
      <c r="N56" s="32">
        <f>IF(M56=0,0,M56/K56)</f>
        <v>0</v>
      </c>
      <c r="O56" s="5">
        <v>0</v>
      </c>
      <c r="P56" s="5">
        <v>0</v>
      </c>
      <c r="Q56" s="32">
        <f>IF(O56=0,0,O56/J56)</f>
        <v>0</v>
      </c>
      <c r="R56" s="32">
        <f>IF(L56=0,0,L56/J56)</f>
        <v>0</v>
      </c>
      <c r="S56" s="32">
        <f>IF(P56=0,0,P56/K56)</f>
        <v>0</v>
      </c>
      <c r="T56" s="32">
        <f>IF(N56=0,0,N56/K56)</f>
        <v>0</v>
      </c>
      <c r="U56" s="13">
        <v>0</v>
      </c>
      <c r="V56" s="13">
        <v>0</v>
      </c>
      <c r="W56" s="13">
        <f>100-U56</f>
        <v>100</v>
      </c>
      <c r="X56" s="13">
        <f>100-V56</f>
        <v>100</v>
      </c>
    </row>
    <row r="57" spans="2:24">
      <c r="B57" s="20">
        <v>43953</v>
      </c>
      <c r="C57" s="13">
        <v>750.33333333333337</v>
      </c>
      <c r="D57" s="13">
        <v>724.5</v>
      </c>
      <c r="E57" s="13">
        <v>724.5</v>
      </c>
      <c r="F57" s="13">
        <v>0</v>
      </c>
      <c r="G57" s="13">
        <v>0</v>
      </c>
      <c r="H57" s="5">
        <v>0</v>
      </c>
      <c r="I57" s="5">
        <v>0</v>
      </c>
      <c r="J57" s="5">
        <v>3</v>
      </c>
      <c r="K57" s="5">
        <v>2</v>
      </c>
      <c r="L57" s="5">
        <v>0</v>
      </c>
      <c r="M57" s="5">
        <v>0</v>
      </c>
      <c r="N57" s="32">
        <f t="shared" ref="N57:N86" si="9">IF(M57=0,0,M57/K57)</f>
        <v>0</v>
      </c>
      <c r="O57" s="5">
        <v>0</v>
      </c>
      <c r="P57" s="5">
        <v>0</v>
      </c>
      <c r="Q57" s="32">
        <f t="shared" ref="Q57:Q84" si="10">IF(O57=0,0,O57/J57)</f>
        <v>0</v>
      </c>
      <c r="R57" s="32">
        <f t="shared" ref="R57:R84" si="11">IF(L57=0,0,L57/J57)</f>
        <v>0</v>
      </c>
      <c r="S57" s="32">
        <f t="shared" ref="S57:S84" si="12">IF(P57=0,0,P57/K57)</f>
        <v>0</v>
      </c>
      <c r="T57" s="32">
        <f t="shared" ref="T57:T84" si="13">IF(N57=0,0,N57/K57)</f>
        <v>0</v>
      </c>
      <c r="U57" s="13">
        <v>0</v>
      </c>
      <c r="V57" s="13">
        <v>0</v>
      </c>
      <c r="W57" s="13">
        <f t="shared" ref="W57:W84" si="14">100-U57</f>
        <v>100</v>
      </c>
      <c r="X57" s="13">
        <f t="shared" ref="X57:X84" si="15">100-V57</f>
        <v>100</v>
      </c>
    </row>
    <row r="58" spans="2:24">
      <c r="B58" s="20">
        <v>43954</v>
      </c>
      <c r="C58" s="13">
        <v>695.66666666666663</v>
      </c>
      <c r="D58" s="13">
        <v>706</v>
      </c>
      <c r="E58" s="13">
        <v>706</v>
      </c>
      <c r="F58" s="13">
        <v>0</v>
      </c>
      <c r="G58" s="13">
        <v>0</v>
      </c>
      <c r="H58" s="5">
        <v>0</v>
      </c>
      <c r="I58" s="5">
        <v>0</v>
      </c>
      <c r="J58" s="5">
        <v>3</v>
      </c>
      <c r="K58" s="5">
        <v>2</v>
      </c>
      <c r="L58" s="5">
        <v>0</v>
      </c>
      <c r="M58" s="5">
        <v>0</v>
      </c>
      <c r="N58" s="32">
        <f t="shared" si="9"/>
        <v>0</v>
      </c>
      <c r="O58" s="5">
        <v>0</v>
      </c>
      <c r="P58" s="5">
        <v>0</v>
      </c>
      <c r="Q58" s="32">
        <f t="shared" si="10"/>
        <v>0</v>
      </c>
      <c r="R58" s="32">
        <f t="shared" si="11"/>
        <v>0</v>
      </c>
      <c r="S58" s="32">
        <f t="shared" si="12"/>
        <v>0</v>
      </c>
      <c r="T58" s="32">
        <f t="shared" si="13"/>
        <v>0</v>
      </c>
      <c r="U58" s="13">
        <v>0</v>
      </c>
      <c r="V58" s="13">
        <v>0</v>
      </c>
      <c r="W58" s="13">
        <f t="shared" si="14"/>
        <v>100</v>
      </c>
      <c r="X58" s="13">
        <f t="shared" si="15"/>
        <v>100</v>
      </c>
    </row>
    <row r="59" spans="2:24">
      <c r="B59" s="21">
        <v>43955</v>
      </c>
      <c r="C59" s="13">
        <v>715</v>
      </c>
      <c r="D59" s="13">
        <v>731</v>
      </c>
      <c r="E59" s="13">
        <v>731</v>
      </c>
      <c r="F59" s="13">
        <v>0</v>
      </c>
      <c r="G59" s="13">
        <v>0</v>
      </c>
      <c r="H59" s="5">
        <v>0</v>
      </c>
      <c r="I59" s="5">
        <v>0</v>
      </c>
      <c r="J59" s="5">
        <v>3</v>
      </c>
      <c r="K59" s="5">
        <v>2</v>
      </c>
      <c r="L59" s="5">
        <v>0</v>
      </c>
      <c r="M59" s="5">
        <v>0</v>
      </c>
      <c r="N59" s="32">
        <f t="shared" si="9"/>
        <v>0</v>
      </c>
      <c r="O59" s="5">
        <v>0</v>
      </c>
      <c r="P59" s="5">
        <v>0</v>
      </c>
      <c r="Q59" s="32">
        <f t="shared" si="10"/>
        <v>0</v>
      </c>
      <c r="R59" s="32">
        <f t="shared" si="11"/>
        <v>0</v>
      </c>
      <c r="S59" s="32">
        <f t="shared" si="12"/>
        <v>0</v>
      </c>
      <c r="T59" s="32">
        <f t="shared" si="13"/>
        <v>0</v>
      </c>
      <c r="U59" s="13">
        <v>0</v>
      </c>
      <c r="V59" s="13">
        <v>0</v>
      </c>
      <c r="W59" s="13">
        <f t="shared" si="14"/>
        <v>100</v>
      </c>
      <c r="X59" s="13">
        <f t="shared" si="15"/>
        <v>100</v>
      </c>
    </row>
    <row r="60" spans="2:24">
      <c r="B60" s="21">
        <v>43956</v>
      </c>
      <c r="C60" s="13">
        <v>653.375</v>
      </c>
      <c r="D60" s="13">
        <v>608.16666666666663</v>
      </c>
      <c r="E60" s="13">
        <v>591</v>
      </c>
      <c r="F60" s="13">
        <v>642.5</v>
      </c>
      <c r="G60" s="13">
        <v>0</v>
      </c>
      <c r="H60" s="5">
        <v>0</v>
      </c>
      <c r="I60" s="5">
        <v>0</v>
      </c>
      <c r="J60" s="5">
        <v>5</v>
      </c>
      <c r="K60" s="5">
        <v>4</v>
      </c>
      <c r="L60" s="5">
        <v>0</v>
      </c>
      <c r="M60" s="5">
        <v>0</v>
      </c>
      <c r="N60" s="32">
        <f t="shared" si="9"/>
        <v>0</v>
      </c>
      <c r="O60" s="5">
        <v>0</v>
      </c>
      <c r="P60" s="5">
        <v>0</v>
      </c>
      <c r="Q60" s="32">
        <f t="shared" si="10"/>
        <v>0</v>
      </c>
      <c r="R60" s="32">
        <f t="shared" si="11"/>
        <v>0</v>
      </c>
      <c r="S60" s="32">
        <f t="shared" si="12"/>
        <v>0</v>
      </c>
      <c r="T60" s="32">
        <f t="shared" si="13"/>
        <v>0</v>
      </c>
      <c r="U60" s="13">
        <v>0</v>
      </c>
      <c r="V60" s="13">
        <v>0</v>
      </c>
      <c r="W60" s="13">
        <f t="shared" si="14"/>
        <v>100</v>
      </c>
      <c r="X60" s="13">
        <f t="shared" si="15"/>
        <v>100</v>
      </c>
    </row>
    <row r="61" spans="2:24">
      <c r="B61" s="21">
        <v>43957</v>
      </c>
      <c r="C61" s="13">
        <v>660</v>
      </c>
      <c r="D61" s="13">
        <v>672.5</v>
      </c>
      <c r="E61" s="13">
        <v>672.5</v>
      </c>
      <c r="F61" s="13">
        <v>0</v>
      </c>
      <c r="G61" s="13">
        <v>0</v>
      </c>
      <c r="H61" s="5">
        <v>0</v>
      </c>
      <c r="I61" s="5">
        <v>0</v>
      </c>
      <c r="J61" s="5">
        <v>3</v>
      </c>
      <c r="K61" s="5">
        <v>2</v>
      </c>
      <c r="L61" s="5">
        <v>0</v>
      </c>
      <c r="M61" s="5">
        <v>0</v>
      </c>
      <c r="N61" s="32">
        <f t="shared" si="9"/>
        <v>0</v>
      </c>
      <c r="O61" s="5">
        <v>0</v>
      </c>
      <c r="P61" s="5">
        <v>0</v>
      </c>
      <c r="Q61" s="32">
        <f t="shared" si="10"/>
        <v>0</v>
      </c>
      <c r="R61" s="32">
        <f t="shared" si="11"/>
        <v>0</v>
      </c>
      <c r="S61" s="32">
        <f t="shared" si="12"/>
        <v>0</v>
      </c>
      <c r="T61" s="32">
        <f t="shared" si="13"/>
        <v>0</v>
      </c>
      <c r="U61" s="13">
        <v>0</v>
      </c>
      <c r="V61" s="13">
        <v>0</v>
      </c>
      <c r="W61" s="13">
        <f t="shared" si="14"/>
        <v>100</v>
      </c>
      <c r="X61" s="13">
        <f t="shared" si="15"/>
        <v>100</v>
      </c>
    </row>
    <row r="62" spans="2:24">
      <c r="B62" s="21">
        <v>43958</v>
      </c>
      <c r="C62" s="13">
        <v>629.13900000000001</v>
      </c>
      <c r="D62" s="13">
        <v>560.41666666666663</v>
      </c>
      <c r="E62" s="13">
        <v>746</v>
      </c>
      <c r="F62" s="13">
        <v>189.25</v>
      </c>
      <c r="G62" s="13">
        <v>0</v>
      </c>
      <c r="H62" s="5">
        <v>0</v>
      </c>
      <c r="I62" s="5">
        <v>0</v>
      </c>
      <c r="J62" s="5">
        <v>12</v>
      </c>
      <c r="K62" s="5">
        <v>10</v>
      </c>
      <c r="L62" s="5">
        <v>0</v>
      </c>
      <c r="M62" s="5">
        <v>0</v>
      </c>
      <c r="N62" s="32">
        <f t="shared" si="9"/>
        <v>0</v>
      </c>
      <c r="O62" s="5">
        <v>0</v>
      </c>
      <c r="P62" s="5">
        <v>0</v>
      </c>
      <c r="Q62" s="32">
        <f t="shared" si="10"/>
        <v>0</v>
      </c>
      <c r="R62" s="32">
        <f t="shared" si="11"/>
        <v>0</v>
      </c>
      <c r="S62" s="32">
        <f t="shared" si="12"/>
        <v>0</v>
      </c>
      <c r="T62" s="32">
        <f t="shared" si="13"/>
        <v>0</v>
      </c>
      <c r="U62" s="13">
        <v>0</v>
      </c>
      <c r="V62" s="13">
        <v>0</v>
      </c>
      <c r="W62" s="13">
        <f t="shared" si="14"/>
        <v>100</v>
      </c>
      <c r="X62" s="13">
        <f t="shared" si="15"/>
        <v>100</v>
      </c>
    </row>
    <row r="63" spans="2:24">
      <c r="B63" s="31">
        <v>43959</v>
      </c>
      <c r="C63" s="13">
        <v>1563.1667499999999</v>
      </c>
      <c r="D63" s="13">
        <v>1802.3333333333333</v>
      </c>
      <c r="E63" s="13">
        <v>2618</v>
      </c>
      <c r="F63" s="13">
        <v>171</v>
      </c>
      <c r="G63" s="13">
        <v>0</v>
      </c>
      <c r="H63" s="5">
        <v>0</v>
      </c>
      <c r="I63" s="5">
        <v>0</v>
      </c>
      <c r="J63" s="5">
        <v>6</v>
      </c>
      <c r="K63" s="5">
        <v>5</v>
      </c>
      <c r="L63" s="5">
        <v>0</v>
      </c>
      <c r="M63" s="5">
        <v>0</v>
      </c>
      <c r="N63" s="32">
        <f t="shared" si="9"/>
        <v>0</v>
      </c>
      <c r="O63" s="5">
        <v>0</v>
      </c>
      <c r="P63" s="5">
        <v>0</v>
      </c>
      <c r="Q63" s="32">
        <f t="shared" si="10"/>
        <v>0</v>
      </c>
      <c r="R63" s="32">
        <f t="shared" si="11"/>
        <v>0</v>
      </c>
      <c r="S63" s="32">
        <f t="shared" si="12"/>
        <v>0</v>
      </c>
      <c r="T63" s="32">
        <f t="shared" si="13"/>
        <v>0</v>
      </c>
      <c r="U63" s="13">
        <v>0</v>
      </c>
      <c r="V63" s="13">
        <v>0</v>
      </c>
      <c r="W63" s="13">
        <f t="shared" si="14"/>
        <v>100</v>
      </c>
      <c r="X63" s="13">
        <f t="shared" si="15"/>
        <v>100</v>
      </c>
    </row>
    <row r="64" spans="2:24">
      <c r="B64" s="20">
        <v>43960</v>
      </c>
      <c r="C64" s="13">
        <v>561.66666666666663</v>
      </c>
      <c r="D64" s="13">
        <v>550</v>
      </c>
      <c r="E64" s="13">
        <v>550</v>
      </c>
      <c r="F64" s="13">
        <v>0</v>
      </c>
      <c r="G64" s="13">
        <v>0</v>
      </c>
      <c r="H64" s="5">
        <v>0</v>
      </c>
      <c r="I64" s="5">
        <v>0</v>
      </c>
      <c r="J64" s="5">
        <v>6</v>
      </c>
      <c r="K64" s="5">
        <v>4</v>
      </c>
      <c r="L64" s="5">
        <v>0</v>
      </c>
      <c r="M64" s="5">
        <v>0</v>
      </c>
      <c r="N64" s="32">
        <f t="shared" si="9"/>
        <v>0</v>
      </c>
      <c r="O64" s="5">
        <v>0</v>
      </c>
      <c r="P64" s="5">
        <v>0</v>
      </c>
      <c r="Q64" s="32">
        <f t="shared" si="10"/>
        <v>0</v>
      </c>
      <c r="R64" s="32">
        <f t="shared" si="11"/>
        <v>0</v>
      </c>
      <c r="S64" s="32">
        <f t="shared" si="12"/>
        <v>0</v>
      </c>
      <c r="T64" s="32">
        <f t="shared" si="13"/>
        <v>0</v>
      </c>
      <c r="U64" s="13">
        <v>0</v>
      </c>
      <c r="V64" s="13">
        <v>0</v>
      </c>
      <c r="W64" s="13">
        <f t="shared" si="14"/>
        <v>100</v>
      </c>
      <c r="X64" s="13">
        <f t="shared" si="15"/>
        <v>100</v>
      </c>
    </row>
    <row r="65" spans="2:24">
      <c r="B65" s="20">
        <v>43961</v>
      </c>
      <c r="C65" s="13">
        <v>666.33333333333337</v>
      </c>
      <c r="D65" s="13">
        <v>706</v>
      </c>
      <c r="E65" s="13">
        <v>706</v>
      </c>
      <c r="F65" s="13">
        <v>0</v>
      </c>
      <c r="G65" s="13">
        <v>0</v>
      </c>
      <c r="H65" s="5">
        <v>0</v>
      </c>
      <c r="I65" s="5">
        <v>0</v>
      </c>
      <c r="J65" s="5">
        <v>3</v>
      </c>
      <c r="K65" s="5">
        <v>2</v>
      </c>
      <c r="L65" s="5">
        <v>0</v>
      </c>
      <c r="M65" s="5">
        <v>0</v>
      </c>
      <c r="N65" s="32">
        <f t="shared" si="9"/>
        <v>0</v>
      </c>
      <c r="O65" s="5">
        <v>0</v>
      </c>
      <c r="P65" s="5">
        <v>0</v>
      </c>
      <c r="Q65" s="32">
        <f t="shared" si="10"/>
        <v>0</v>
      </c>
      <c r="R65" s="32">
        <f t="shared" si="11"/>
        <v>0</v>
      </c>
      <c r="S65" s="32">
        <f t="shared" si="12"/>
        <v>0</v>
      </c>
      <c r="T65" s="32">
        <f t="shared" si="13"/>
        <v>0</v>
      </c>
      <c r="U65" s="13">
        <v>0</v>
      </c>
      <c r="V65" s="13">
        <v>0</v>
      </c>
      <c r="W65" s="13">
        <f t="shared" si="14"/>
        <v>100</v>
      </c>
      <c r="X65" s="13">
        <f t="shared" si="15"/>
        <v>100</v>
      </c>
    </row>
    <row r="66" spans="2:24">
      <c r="B66" s="21">
        <v>43962</v>
      </c>
      <c r="C66" s="13">
        <v>491</v>
      </c>
      <c r="D66" s="13">
        <v>567</v>
      </c>
      <c r="E66" s="13">
        <v>567</v>
      </c>
      <c r="F66" s="13">
        <v>0</v>
      </c>
      <c r="G66" s="13">
        <v>0</v>
      </c>
      <c r="H66" s="5">
        <v>0</v>
      </c>
      <c r="I66" s="5">
        <v>0</v>
      </c>
      <c r="J66" s="5">
        <v>2</v>
      </c>
      <c r="K66" s="5">
        <v>2</v>
      </c>
      <c r="L66" s="5">
        <v>0</v>
      </c>
      <c r="M66" s="5">
        <v>0</v>
      </c>
      <c r="N66" s="32">
        <f t="shared" si="9"/>
        <v>0</v>
      </c>
      <c r="O66" s="5">
        <v>0</v>
      </c>
      <c r="P66" s="5">
        <v>0</v>
      </c>
      <c r="Q66" s="32">
        <f t="shared" si="10"/>
        <v>0</v>
      </c>
      <c r="R66" s="32">
        <f t="shared" si="11"/>
        <v>0</v>
      </c>
      <c r="S66" s="32">
        <f t="shared" si="12"/>
        <v>0</v>
      </c>
      <c r="T66" s="32">
        <f t="shared" si="13"/>
        <v>0</v>
      </c>
      <c r="U66" s="13">
        <v>0</v>
      </c>
      <c r="V66" s="13">
        <v>0</v>
      </c>
      <c r="W66" s="13">
        <f t="shared" si="14"/>
        <v>100</v>
      </c>
      <c r="X66" s="13">
        <f t="shared" si="15"/>
        <v>100</v>
      </c>
    </row>
    <row r="67" spans="2:24">
      <c r="B67" s="21">
        <v>43963</v>
      </c>
      <c r="C67" s="13">
        <v>648</v>
      </c>
      <c r="D67" s="13">
        <v>662</v>
      </c>
      <c r="E67" s="13">
        <v>662</v>
      </c>
      <c r="F67" s="13">
        <v>0</v>
      </c>
      <c r="G67" s="13">
        <v>0</v>
      </c>
      <c r="H67" s="5">
        <v>0</v>
      </c>
      <c r="I67" s="5">
        <v>0</v>
      </c>
      <c r="J67" s="5">
        <v>3</v>
      </c>
      <c r="K67" s="5">
        <v>2</v>
      </c>
      <c r="L67" s="5">
        <v>0</v>
      </c>
      <c r="M67" s="5">
        <v>0</v>
      </c>
      <c r="N67" s="32">
        <f t="shared" si="9"/>
        <v>0</v>
      </c>
      <c r="O67" s="5">
        <v>0</v>
      </c>
      <c r="P67" s="5">
        <v>0</v>
      </c>
      <c r="Q67" s="32">
        <f t="shared" si="10"/>
        <v>0</v>
      </c>
      <c r="R67" s="32">
        <f t="shared" si="11"/>
        <v>0</v>
      </c>
      <c r="S67" s="32">
        <f t="shared" si="12"/>
        <v>0</v>
      </c>
      <c r="T67" s="32">
        <f t="shared" si="13"/>
        <v>0</v>
      </c>
      <c r="U67" s="13">
        <v>0</v>
      </c>
      <c r="V67" s="13">
        <v>0</v>
      </c>
      <c r="W67" s="13">
        <f t="shared" si="14"/>
        <v>100</v>
      </c>
      <c r="X67" s="13">
        <f t="shared" si="15"/>
        <v>100</v>
      </c>
    </row>
    <row r="68" spans="2:24">
      <c r="B68" s="21">
        <v>43964</v>
      </c>
      <c r="C68" s="13">
        <v>734.33333333333337</v>
      </c>
      <c r="D68" s="13">
        <v>822.5</v>
      </c>
      <c r="E68" s="13">
        <v>822.5</v>
      </c>
      <c r="F68" s="13">
        <v>0</v>
      </c>
      <c r="G68" s="13">
        <v>0</v>
      </c>
      <c r="H68" s="5">
        <v>0</v>
      </c>
      <c r="I68" s="5">
        <v>0</v>
      </c>
      <c r="J68" s="5">
        <v>3</v>
      </c>
      <c r="K68" s="5">
        <v>2</v>
      </c>
      <c r="L68" s="5">
        <v>0</v>
      </c>
      <c r="M68" s="5">
        <v>0</v>
      </c>
      <c r="N68" s="32">
        <f t="shared" si="9"/>
        <v>0</v>
      </c>
      <c r="O68" s="5">
        <v>0</v>
      </c>
      <c r="P68" s="5">
        <v>0</v>
      </c>
      <c r="Q68" s="32">
        <f t="shared" si="10"/>
        <v>0</v>
      </c>
      <c r="R68" s="32">
        <f t="shared" si="11"/>
        <v>0</v>
      </c>
      <c r="S68" s="32">
        <f t="shared" si="12"/>
        <v>0</v>
      </c>
      <c r="T68" s="32">
        <f t="shared" si="13"/>
        <v>0</v>
      </c>
      <c r="U68" s="13">
        <v>0</v>
      </c>
      <c r="V68" s="13">
        <v>0</v>
      </c>
      <c r="W68" s="13">
        <f t="shared" si="14"/>
        <v>100</v>
      </c>
      <c r="X68" s="13">
        <f t="shared" si="15"/>
        <v>100</v>
      </c>
    </row>
    <row r="69" spans="2:24">
      <c r="B69" s="21">
        <v>43965</v>
      </c>
      <c r="C69" s="13">
        <v>654.66666666666663</v>
      </c>
      <c r="D69" s="13">
        <v>683</v>
      </c>
      <c r="E69" s="13">
        <v>683</v>
      </c>
      <c r="F69" s="13">
        <v>0</v>
      </c>
      <c r="G69" s="13">
        <v>0</v>
      </c>
      <c r="H69" s="5">
        <v>0</v>
      </c>
      <c r="I69" s="5">
        <v>0</v>
      </c>
      <c r="J69" s="5">
        <v>3</v>
      </c>
      <c r="K69" s="5">
        <v>2</v>
      </c>
      <c r="L69" s="5">
        <v>0</v>
      </c>
      <c r="M69" s="5">
        <v>0</v>
      </c>
      <c r="N69" s="32">
        <f t="shared" si="9"/>
        <v>0</v>
      </c>
      <c r="O69" s="5">
        <v>0</v>
      </c>
      <c r="P69" s="5">
        <v>0</v>
      </c>
      <c r="Q69" s="32">
        <f t="shared" si="10"/>
        <v>0</v>
      </c>
      <c r="R69" s="32">
        <f t="shared" si="11"/>
        <v>0</v>
      </c>
      <c r="S69" s="32">
        <f t="shared" si="12"/>
        <v>0</v>
      </c>
      <c r="T69" s="32">
        <f t="shared" si="13"/>
        <v>0</v>
      </c>
      <c r="U69" s="13">
        <v>0</v>
      </c>
      <c r="V69" s="13">
        <v>0</v>
      </c>
      <c r="W69" s="13">
        <f t="shared" si="14"/>
        <v>100</v>
      </c>
      <c r="X69" s="13">
        <f t="shared" si="15"/>
        <v>100</v>
      </c>
    </row>
    <row r="70" spans="2:24">
      <c r="B70" s="31">
        <v>43966</v>
      </c>
      <c r="C70" s="13">
        <v>522.04174999999998</v>
      </c>
      <c r="D70" s="13">
        <v>542.11099999999999</v>
      </c>
      <c r="E70" s="13">
        <v>646.5</v>
      </c>
      <c r="F70" s="13">
        <v>333.33300000000003</v>
      </c>
      <c r="G70" s="13">
        <v>0</v>
      </c>
      <c r="H70" s="5">
        <v>0</v>
      </c>
      <c r="I70" s="5">
        <v>0</v>
      </c>
      <c r="J70" s="5">
        <v>13</v>
      </c>
      <c r="K70" s="5">
        <v>7</v>
      </c>
      <c r="L70" s="5">
        <v>0</v>
      </c>
      <c r="M70" s="5">
        <v>0</v>
      </c>
      <c r="N70" s="32">
        <f t="shared" si="9"/>
        <v>0</v>
      </c>
      <c r="O70" s="5">
        <v>2</v>
      </c>
      <c r="P70" s="5">
        <v>0</v>
      </c>
      <c r="Q70" s="32">
        <f t="shared" si="10"/>
        <v>0.15384615384615385</v>
      </c>
      <c r="R70" s="32">
        <f t="shared" si="11"/>
        <v>0</v>
      </c>
      <c r="S70" s="32">
        <f t="shared" si="12"/>
        <v>0</v>
      </c>
      <c r="T70" s="32">
        <f t="shared" si="13"/>
        <v>0</v>
      </c>
      <c r="U70" s="13">
        <v>0</v>
      </c>
      <c r="V70" s="13">
        <v>0</v>
      </c>
      <c r="W70" s="13">
        <f t="shared" si="14"/>
        <v>100</v>
      </c>
      <c r="X70" s="13">
        <f t="shared" si="15"/>
        <v>100</v>
      </c>
    </row>
    <row r="71" spans="2:24">
      <c r="B71" s="20">
        <v>43967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32">
        <f t="shared" si="9"/>
        <v>0</v>
      </c>
      <c r="O71" s="5">
        <v>0</v>
      </c>
      <c r="P71" s="5">
        <v>0</v>
      </c>
      <c r="Q71" s="32">
        <f t="shared" si="10"/>
        <v>0</v>
      </c>
      <c r="R71" s="32">
        <f t="shared" si="11"/>
        <v>0</v>
      </c>
      <c r="S71" s="32">
        <f t="shared" si="12"/>
        <v>0</v>
      </c>
      <c r="T71" s="32">
        <f t="shared" si="13"/>
        <v>0</v>
      </c>
      <c r="U71" s="13">
        <v>0</v>
      </c>
      <c r="V71" s="13">
        <v>0</v>
      </c>
      <c r="W71" s="13">
        <f t="shared" si="14"/>
        <v>100</v>
      </c>
      <c r="X71" s="13">
        <f t="shared" si="15"/>
        <v>100</v>
      </c>
    </row>
    <row r="72" spans="2:24">
      <c r="B72" s="20">
        <v>43968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32">
        <f t="shared" si="9"/>
        <v>0</v>
      </c>
      <c r="O72" s="5">
        <v>0</v>
      </c>
      <c r="P72" s="5">
        <v>0</v>
      </c>
      <c r="Q72" s="32">
        <f t="shared" si="10"/>
        <v>0</v>
      </c>
      <c r="R72" s="32">
        <f t="shared" si="11"/>
        <v>0</v>
      </c>
      <c r="S72" s="32">
        <f t="shared" si="12"/>
        <v>0</v>
      </c>
      <c r="T72" s="32">
        <f t="shared" si="13"/>
        <v>0</v>
      </c>
      <c r="U72" s="13">
        <v>0</v>
      </c>
      <c r="V72" s="13">
        <v>0</v>
      </c>
      <c r="W72" s="13">
        <f t="shared" si="14"/>
        <v>100</v>
      </c>
      <c r="X72" s="13">
        <f t="shared" si="15"/>
        <v>100</v>
      </c>
    </row>
    <row r="73" spans="2:24">
      <c r="B73" s="21">
        <v>43969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32">
        <f t="shared" si="9"/>
        <v>0</v>
      </c>
      <c r="O73" s="5">
        <v>0</v>
      </c>
      <c r="P73" s="5">
        <v>0</v>
      </c>
      <c r="Q73" s="32">
        <f t="shared" si="10"/>
        <v>0</v>
      </c>
      <c r="R73" s="32">
        <f t="shared" si="11"/>
        <v>0</v>
      </c>
      <c r="S73" s="32">
        <f t="shared" si="12"/>
        <v>0</v>
      </c>
      <c r="T73" s="32">
        <f t="shared" si="13"/>
        <v>0</v>
      </c>
      <c r="U73" s="13">
        <v>0</v>
      </c>
      <c r="V73" s="13">
        <v>0</v>
      </c>
      <c r="W73" s="13">
        <f t="shared" si="14"/>
        <v>100</v>
      </c>
      <c r="X73" s="13">
        <f t="shared" si="15"/>
        <v>100</v>
      </c>
    </row>
    <row r="74" spans="2:24">
      <c r="B74" s="21">
        <v>43970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32">
        <f t="shared" si="9"/>
        <v>0</v>
      </c>
      <c r="O74" s="5">
        <v>0</v>
      </c>
      <c r="P74" s="5">
        <v>0</v>
      </c>
      <c r="Q74" s="32">
        <f t="shared" si="10"/>
        <v>0</v>
      </c>
      <c r="R74" s="32">
        <f t="shared" si="11"/>
        <v>0</v>
      </c>
      <c r="S74" s="32">
        <f t="shared" si="12"/>
        <v>0</v>
      </c>
      <c r="T74" s="32">
        <f t="shared" si="13"/>
        <v>0</v>
      </c>
      <c r="U74" s="13">
        <v>0</v>
      </c>
      <c r="V74" s="13">
        <v>0</v>
      </c>
      <c r="W74" s="13">
        <f t="shared" si="14"/>
        <v>100</v>
      </c>
      <c r="X74" s="13">
        <f t="shared" si="15"/>
        <v>100</v>
      </c>
    </row>
    <row r="75" spans="2:24">
      <c r="B75" s="21">
        <v>43971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32">
        <f t="shared" si="9"/>
        <v>0</v>
      </c>
      <c r="O75" s="5">
        <v>0</v>
      </c>
      <c r="P75" s="5">
        <v>0</v>
      </c>
      <c r="Q75" s="32">
        <f t="shared" si="10"/>
        <v>0</v>
      </c>
      <c r="R75" s="32">
        <f t="shared" si="11"/>
        <v>0</v>
      </c>
      <c r="S75" s="32">
        <f t="shared" si="12"/>
        <v>0</v>
      </c>
      <c r="T75" s="32">
        <f t="shared" si="13"/>
        <v>0</v>
      </c>
      <c r="U75" s="13">
        <v>0</v>
      </c>
      <c r="V75" s="13">
        <v>0</v>
      </c>
      <c r="W75" s="13">
        <f t="shared" si="14"/>
        <v>100</v>
      </c>
      <c r="X75" s="13">
        <f t="shared" si="15"/>
        <v>100</v>
      </c>
    </row>
    <row r="76" spans="2:24">
      <c r="B76" s="21">
        <v>43972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32">
        <f t="shared" si="9"/>
        <v>0</v>
      </c>
      <c r="O76" s="5">
        <v>0</v>
      </c>
      <c r="P76" s="5">
        <v>0</v>
      </c>
      <c r="Q76" s="32">
        <f t="shared" si="10"/>
        <v>0</v>
      </c>
      <c r="R76" s="32">
        <f t="shared" si="11"/>
        <v>0</v>
      </c>
      <c r="S76" s="32">
        <f t="shared" si="12"/>
        <v>0</v>
      </c>
      <c r="T76" s="32">
        <f t="shared" si="13"/>
        <v>0</v>
      </c>
      <c r="U76" s="13">
        <v>0</v>
      </c>
      <c r="V76" s="13">
        <v>0</v>
      </c>
      <c r="W76" s="13">
        <f t="shared" si="14"/>
        <v>100</v>
      </c>
      <c r="X76" s="13">
        <f t="shared" si="15"/>
        <v>100</v>
      </c>
    </row>
    <row r="77" spans="2:24">
      <c r="B77" s="31">
        <v>43973</v>
      </c>
      <c r="C77" s="13">
        <v>842.33299999999997</v>
      </c>
      <c r="D77" s="13">
        <v>595.66700000000003</v>
      </c>
      <c r="E77" s="13">
        <v>0</v>
      </c>
      <c r="F77" s="13">
        <v>595.66700000000003</v>
      </c>
      <c r="G77" s="13">
        <v>0</v>
      </c>
      <c r="H77" s="5">
        <v>0</v>
      </c>
      <c r="I77" s="5">
        <v>0</v>
      </c>
      <c r="J77" s="5">
        <v>3</v>
      </c>
      <c r="K77" s="5">
        <v>3</v>
      </c>
      <c r="L77" s="5">
        <v>0</v>
      </c>
      <c r="M77" s="5">
        <v>0</v>
      </c>
      <c r="N77" s="32">
        <f t="shared" si="9"/>
        <v>0</v>
      </c>
      <c r="O77" s="5">
        <v>0</v>
      </c>
      <c r="P77" s="5">
        <v>0</v>
      </c>
      <c r="Q77" s="32">
        <f t="shared" si="10"/>
        <v>0</v>
      </c>
      <c r="R77" s="32">
        <f t="shared" si="11"/>
        <v>0</v>
      </c>
      <c r="S77" s="32">
        <f t="shared" si="12"/>
        <v>0</v>
      </c>
      <c r="T77" s="32">
        <f t="shared" si="13"/>
        <v>0</v>
      </c>
      <c r="U77" s="13">
        <v>0</v>
      </c>
      <c r="V77" s="13">
        <v>0</v>
      </c>
      <c r="W77" s="13">
        <f t="shared" si="14"/>
        <v>100</v>
      </c>
      <c r="X77" s="13">
        <f t="shared" si="15"/>
        <v>100</v>
      </c>
    </row>
    <row r="78" spans="2:24">
      <c r="B78" s="20">
        <v>43974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32">
        <f t="shared" si="9"/>
        <v>0</v>
      </c>
      <c r="O78" s="5">
        <v>0</v>
      </c>
      <c r="P78" s="5">
        <v>0</v>
      </c>
      <c r="Q78" s="32">
        <f t="shared" si="10"/>
        <v>0</v>
      </c>
      <c r="R78" s="32">
        <f t="shared" si="11"/>
        <v>0</v>
      </c>
      <c r="S78" s="32">
        <f t="shared" si="12"/>
        <v>0</v>
      </c>
      <c r="T78" s="32">
        <f t="shared" si="13"/>
        <v>0</v>
      </c>
      <c r="U78" s="13">
        <v>0</v>
      </c>
      <c r="V78" s="13">
        <v>0</v>
      </c>
      <c r="W78" s="13">
        <f t="shared" si="14"/>
        <v>100</v>
      </c>
      <c r="X78" s="13">
        <f t="shared" si="15"/>
        <v>100</v>
      </c>
    </row>
    <row r="79" spans="2:24">
      <c r="B79" s="20">
        <v>43975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32">
        <f t="shared" si="9"/>
        <v>0</v>
      </c>
      <c r="O79" s="5">
        <v>0</v>
      </c>
      <c r="P79" s="5">
        <v>0</v>
      </c>
      <c r="Q79" s="32">
        <f t="shared" si="10"/>
        <v>0</v>
      </c>
      <c r="R79" s="32">
        <f t="shared" si="11"/>
        <v>0</v>
      </c>
      <c r="S79" s="32">
        <f t="shared" si="12"/>
        <v>0</v>
      </c>
      <c r="T79" s="32">
        <f t="shared" si="13"/>
        <v>0</v>
      </c>
      <c r="U79" s="13">
        <v>0</v>
      </c>
      <c r="V79" s="13">
        <v>0</v>
      </c>
      <c r="W79" s="13">
        <f t="shared" si="14"/>
        <v>100</v>
      </c>
      <c r="X79" s="13">
        <f t="shared" si="15"/>
        <v>100</v>
      </c>
    </row>
    <row r="80" spans="2:24">
      <c r="B80" s="21">
        <v>43976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32">
        <f t="shared" si="9"/>
        <v>0</v>
      </c>
      <c r="O80" s="5">
        <v>0</v>
      </c>
      <c r="P80" s="5">
        <v>0</v>
      </c>
      <c r="Q80" s="32">
        <f t="shared" si="10"/>
        <v>0</v>
      </c>
      <c r="R80" s="32">
        <f t="shared" si="11"/>
        <v>0</v>
      </c>
      <c r="S80" s="32">
        <f t="shared" si="12"/>
        <v>0</v>
      </c>
      <c r="T80" s="32">
        <f t="shared" si="13"/>
        <v>0</v>
      </c>
      <c r="U80" s="13">
        <v>0</v>
      </c>
      <c r="V80" s="13">
        <v>0</v>
      </c>
      <c r="W80" s="13">
        <f t="shared" si="14"/>
        <v>100</v>
      </c>
      <c r="X80" s="13">
        <f t="shared" si="15"/>
        <v>100</v>
      </c>
    </row>
    <row r="81" spans="2:24">
      <c r="B81" s="21">
        <v>43977</v>
      </c>
      <c r="C81" s="13">
        <v>316.78449999999998</v>
      </c>
      <c r="D81" s="13">
        <v>338</v>
      </c>
      <c r="E81" s="13">
        <v>0</v>
      </c>
      <c r="F81" s="13">
        <v>338</v>
      </c>
      <c r="G81" s="13">
        <v>0</v>
      </c>
      <c r="H81" s="5">
        <v>0</v>
      </c>
      <c r="I81" s="5">
        <v>0</v>
      </c>
      <c r="J81" s="5">
        <v>74</v>
      </c>
      <c r="K81" s="5">
        <v>2</v>
      </c>
      <c r="L81" s="5">
        <v>0</v>
      </c>
      <c r="M81" s="5">
        <v>0</v>
      </c>
      <c r="N81" s="32">
        <f t="shared" si="9"/>
        <v>0</v>
      </c>
      <c r="O81" s="5">
        <v>0</v>
      </c>
      <c r="P81" s="5">
        <v>0</v>
      </c>
      <c r="Q81" s="32">
        <f t="shared" si="10"/>
        <v>0</v>
      </c>
      <c r="R81" s="32">
        <f t="shared" si="11"/>
        <v>0</v>
      </c>
      <c r="S81" s="32">
        <f t="shared" si="12"/>
        <v>0</v>
      </c>
      <c r="T81" s="32">
        <f t="shared" si="13"/>
        <v>0</v>
      </c>
      <c r="U81" s="13">
        <v>0</v>
      </c>
      <c r="V81" s="13">
        <v>0</v>
      </c>
      <c r="W81" s="13">
        <f t="shared" si="14"/>
        <v>100</v>
      </c>
      <c r="X81" s="13">
        <f t="shared" si="15"/>
        <v>100</v>
      </c>
    </row>
    <row r="82" spans="2:24">
      <c r="B82" s="21">
        <v>43978</v>
      </c>
      <c r="C82" s="13">
        <v>316.10000000000002</v>
      </c>
      <c r="D82" s="13">
        <v>268.60000000000002</v>
      </c>
      <c r="E82" s="13">
        <v>0</v>
      </c>
      <c r="F82" s="13">
        <v>268.60000000000002</v>
      </c>
      <c r="G82" s="13">
        <v>0</v>
      </c>
      <c r="H82" s="5">
        <v>0</v>
      </c>
      <c r="I82" s="5">
        <v>0</v>
      </c>
      <c r="J82" s="5">
        <v>6</v>
      </c>
      <c r="K82" s="5">
        <v>5</v>
      </c>
      <c r="L82" s="5">
        <v>0</v>
      </c>
      <c r="M82" s="5">
        <v>0</v>
      </c>
      <c r="N82" s="32">
        <f t="shared" si="9"/>
        <v>0</v>
      </c>
      <c r="O82" s="5">
        <v>3</v>
      </c>
      <c r="P82" s="5">
        <v>3</v>
      </c>
      <c r="Q82" s="32">
        <f t="shared" si="10"/>
        <v>0.5</v>
      </c>
      <c r="R82" s="32">
        <f t="shared" si="11"/>
        <v>0</v>
      </c>
      <c r="S82" s="32">
        <f t="shared" si="12"/>
        <v>0.6</v>
      </c>
      <c r="T82" s="32">
        <f t="shared" si="13"/>
        <v>0</v>
      </c>
      <c r="U82" s="13">
        <v>0</v>
      </c>
      <c r="V82" s="13">
        <v>0</v>
      </c>
      <c r="W82" s="13">
        <f t="shared" si="14"/>
        <v>100</v>
      </c>
      <c r="X82" s="13">
        <f t="shared" si="15"/>
        <v>100</v>
      </c>
    </row>
    <row r="83" spans="2:24">
      <c r="B83" s="21">
        <v>43979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32">
        <f t="shared" si="9"/>
        <v>0</v>
      </c>
      <c r="O83" s="5">
        <v>0</v>
      </c>
      <c r="P83" s="5">
        <v>0</v>
      </c>
      <c r="Q83" s="32">
        <f t="shared" si="10"/>
        <v>0</v>
      </c>
      <c r="R83" s="32">
        <f t="shared" si="11"/>
        <v>0</v>
      </c>
      <c r="S83" s="32">
        <f t="shared" si="12"/>
        <v>0</v>
      </c>
      <c r="T83" s="32">
        <f t="shared" si="13"/>
        <v>0</v>
      </c>
      <c r="U83" s="13">
        <v>0</v>
      </c>
      <c r="V83" s="13">
        <v>0</v>
      </c>
      <c r="W83" s="13">
        <f t="shared" si="14"/>
        <v>100</v>
      </c>
      <c r="X83" s="13">
        <f t="shared" si="15"/>
        <v>100</v>
      </c>
    </row>
    <row r="84" spans="2:24">
      <c r="B84" s="31">
        <v>43980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32">
        <f t="shared" si="9"/>
        <v>0</v>
      </c>
      <c r="O84" s="5">
        <v>0</v>
      </c>
      <c r="P84" s="5">
        <v>0</v>
      </c>
      <c r="Q84" s="32">
        <f t="shared" si="10"/>
        <v>0</v>
      </c>
      <c r="R84" s="32">
        <f t="shared" si="11"/>
        <v>0</v>
      </c>
      <c r="S84" s="32">
        <f t="shared" si="12"/>
        <v>0</v>
      </c>
      <c r="T84" s="32">
        <f t="shared" si="13"/>
        <v>0</v>
      </c>
      <c r="U84" s="13">
        <v>0</v>
      </c>
      <c r="V84" s="13">
        <v>0</v>
      </c>
      <c r="W84" s="13">
        <f t="shared" si="14"/>
        <v>100</v>
      </c>
      <c r="X84" s="13">
        <f t="shared" si="15"/>
        <v>100</v>
      </c>
    </row>
    <row r="85" spans="2:24">
      <c r="B85" s="20">
        <v>43981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32">
        <f t="shared" si="9"/>
        <v>0</v>
      </c>
      <c r="O85" s="5">
        <v>0</v>
      </c>
      <c r="P85" s="5">
        <v>0</v>
      </c>
      <c r="Q85" s="32">
        <f t="shared" ref="Q85:Q86" si="16">IF(O85=0,0,O85/J85)</f>
        <v>0</v>
      </c>
      <c r="R85" s="32">
        <f t="shared" ref="R85:R86" si="17">IF(L85=0,0,L85/J85)</f>
        <v>0</v>
      </c>
      <c r="S85" s="32">
        <f t="shared" ref="S85:S86" si="18">IF(P85=0,0,P85/K85)</f>
        <v>0</v>
      </c>
      <c r="T85" s="32">
        <f t="shared" ref="T85:T86" si="19">IF(N85=0,0,N85/K85)</f>
        <v>0</v>
      </c>
      <c r="U85" s="13">
        <v>0</v>
      </c>
      <c r="V85" s="13">
        <v>0</v>
      </c>
      <c r="W85" s="13">
        <f t="shared" ref="W85:W86" si="20">100-U85</f>
        <v>100</v>
      </c>
      <c r="X85" s="13">
        <f t="shared" ref="X85:X86" si="21">100-V85</f>
        <v>100</v>
      </c>
    </row>
    <row r="86" spans="2:24">
      <c r="B86" s="20">
        <v>43982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32">
        <f t="shared" si="9"/>
        <v>0</v>
      </c>
      <c r="O86" s="5">
        <v>0</v>
      </c>
      <c r="P86" s="5">
        <v>0</v>
      </c>
      <c r="Q86" s="32">
        <f t="shared" si="16"/>
        <v>0</v>
      </c>
      <c r="R86" s="32">
        <f t="shared" si="17"/>
        <v>0</v>
      </c>
      <c r="S86" s="32">
        <f t="shared" si="18"/>
        <v>0</v>
      </c>
      <c r="T86" s="32">
        <f t="shared" si="19"/>
        <v>0</v>
      </c>
      <c r="U86" s="13">
        <v>0</v>
      </c>
      <c r="V86" s="13">
        <v>0</v>
      </c>
      <c r="W86" s="13">
        <f t="shared" si="20"/>
        <v>100</v>
      </c>
      <c r="X86" s="13">
        <f t="shared" si="21"/>
        <v>100</v>
      </c>
    </row>
    <row r="87" spans="2:24">
      <c r="B87" s="15" t="s">
        <v>2</v>
      </c>
      <c r="C87" s="16">
        <v>36949.991999999998</v>
      </c>
      <c r="D87" s="16">
        <v>26722.35</v>
      </c>
      <c r="E87" s="16">
        <v>24184</v>
      </c>
      <c r="F87" s="16">
        <v>2538.35</v>
      </c>
      <c r="G87" s="16">
        <v>0</v>
      </c>
      <c r="H87" s="16">
        <v>0</v>
      </c>
      <c r="I87" s="16">
        <v>0</v>
      </c>
      <c r="J87" s="16">
        <v>154</v>
      </c>
      <c r="K87" s="16">
        <v>60</v>
      </c>
      <c r="L87" s="16">
        <v>0</v>
      </c>
      <c r="M87" s="16">
        <v>0</v>
      </c>
      <c r="N87" s="17" t="s">
        <v>34</v>
      </c>
      <c r="O87" s="16">
        <v>5</v>
      </c>
      <c r="P87" s="16">
        <v>3</v>
      </c>
      <c r="Q87" s="17" t="s">
        <v>34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17" t="s">
        <v>34</v>
      </c>
      <c r="X87" s="17" t="s">
        <v>34</v>
      </c>
    </row>
    <row r="88" spans="2:24" ht="25.5">
      <c r="B88" s="19" t="s">
        <v>3</v>
      </c>
      <c r="C88" s="18">
        <v>673.90407407407417</v>
      </c>
      <c r="D88" s="18">
        <v>678.09970370370365</v>
      </c>
      <c r="E88" s="18">
        <v>806.13333333333333</v>
      </c>
      <c r="F88" s="18">
        <v>362.62142857142857</v>
      </c>
      <c r="G88" s="18">
        <v>0</v>
      </c>
      <c r="H88" s="17">
        <v>0</v>
      </c>
      <c r="I88" s="17">
        <v>0</v>
      </c>
      <c r="J88" s="18">
        <v>4.967741935483871</v>
      </c>
      <c r="K88" s="18">
        <v>1.935483870967742</v>
      </c>
      <c r="L88" s="18">
        <v>0</v>
      </c>
      <c r="M88" s="18">
        <v>0</v>
      </c>
      <c r="N88" s="33">
        <f>AVERAGE(N56:N86)</f>
        <v>0</v>
      </c>
      <c r="O88" s="18">
        <v>0.16129032258064516</v>
      </c>
      <c r="P88" s="18">
        <v>9.6774193548387094E-2</v>
      </c>
      <c r="Q88" s="33">
        <f>AVERAGE(Q56:Q86)</f>
        <v>2.1091811414392061E-2</v>
      </c>
      <c r="R88" s="33">
        <f>AVERAGE(R56:R86)</f>
        <v>0</v>
      </c>
      <c r="S88" s="33">
        <f>AVERAGE(S56:S86)</f>
        <v>1.935483870967742E-2</v>
      </c>
      <c r="T88" s="33">
        <f t="shared" ref="T88:X88" si="22">AVERAGE(T56:T86)</f>
        <v>0</v>
      </c>
      <c r="U88" s="18">
        <f t="shared" si="22"/>
        <v>0</v>
      </c>
      <c r="V88" s="18">
        <f t="shared" si="22"/>
        <v>0</v>
      </c>
      <c r="W88" s="18">
        <f t="shared" si="22"/>
        <v>100</v>
      </c>
      <c r="X88" s="18">
        <f t="shared" si="22"/>
        <v>100</v>
      </c>
    </row>
    <row r="91" spans="2:24" ht="25.5" customHeight="1">
      <c r="B91" s="29">
        <v>43952</v>
      </c>
      <c r="C91" s="34" t="s">
        <v>41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6"/>
    </row>
    <row r="92" spans="2:24" ht="156">
      <c r="B92" s="19"/>
      <c r="C92" s="12"/>
      <c r="D92" s="10" t="s">
        <v>38</v>
      </c>
      <c r="E92" s="10" t="s">
        <v>39</v>
      </c>
      <c r="F92" s="10" t="s">
        <v>40</v>
      </c>
      <c r="G92" s="10" t="s">
        <v>14</v>
      </c>
      <c r="H92" s="10" t="s">
        <v>15</v>
      </c>
      <c r="I92" s="10" t="s">
        <v>16</v>
      </c>
      <c r="J92" s="10" t="s">
        <v>19</v>
      </c>
      <c r="K92" s="10" t="s">
        <v>20</v>
      </c>
      <c r="L92" s="10" t="s">
        <v>21</v>
      </c>
      <c r="M92" s="23" t="s">
        <v>23</v>
      </c>
      <c r="N92" s="10" t="s">
        <v>24</v>
      </c>
    </row>
    <row r="93" spans="2:24">
      <c r="B93" s="19"/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26</v>
      </c>
      <c r="H93" s="12" t="s">
        <v>27</v>
      </c>
      <c r="I93" s="12" t="s">
        <v>28</v>
      </c>
      <c r="J93" s="12" t="s">
        <v>28</v>
      </c>
      <c r="K93" s="12" t="s">
        <v>30</v>
      </c>
      <c r="L93" s="12" t="s">
        <v>31</v>
      </c>
      <c r="M93" s="24" t="s">
        <v>32</v>
      </c>
      <c r="N93" s="12" t="s">
        <v>33</v>
      </c>
    </row>
    <row r="94" spans="2:24">
      <c r="B94" s="19" t="s">
        <v>2</v>
      </c>
      <c r="C94" s="16">
        <f>SUM(C87:D87)</f>
        <v>63672.341999999997</v>
      </c>
      <c r="D94" s="16">
        <f>D87</f>
        <v>26722.35</v>
      </c>
      <c r="E94" s="16">
        <f t="shared" ref="E94:F94" si="23">E87</f>
        <v>24184</v>
      </c>
      <c r="F94" s="16">
        <f t="shared" si="23"/>
        <v>2538.35</v>
      </c>
      <c r="G94" s="16">
        <f>SUM(H87:I87)</f>
        <v>0</v>
      </c>
      <c r="H94" s="16">
        <f>SUM(J87:K87)</f>
        <v>214</v>
      </c>
      <c r="I94" s="16">
        <f>SUM(L87:M87)</f>
        <v>0</v>
      </c>
      <c r="J94" s="16">
        <f>SUM(O87:P87)</f>
        <v>8</v>
      </c>
      <c r="K94" s="17" t="s">
        <v>34</v>
      </c>
      <c r="L94" s="17" t="s">
        <v>34</v>
      </c>
      <c r="M94" s="25" t="s">
        <v>34</v>
      </c>
      <c r="N94" s="17" t="s">
        <v>34</v>
      </c>
    </row>
    <row r="95" spans="2:24" ht="25.5">
      <c r="B95" s="19" t="s">
        <v>3</v>
      </c>
      <c r="C95" s="22">
        <f>AVERAGE(C88:D88)</f>
        <v>676.00188888888897</v>
      </c>
      <c r="D95" s="22">
        <f>D88</f>
        <v>678.09970370370365</v>
      </c>
      <c r="E95" s="22">
        <f t="shared" ref="E95:F95" si="24">E88</f>
        <v>806.13333333333333</v>
      </c>
      <c r="F95" s="22">
        <f t="shared" si="24"/>
        <v>362.62142857142857</v>
      </c>
      <c r="G95" s="22">
        <f>AVERAGE(H88:I88)</f>
        <v>0</v>
      </c>
      <c r="H95" s="22">
        <f>AVERAGE(J88:K88)</f>
        <v>3.4516129032258065</v>
      </c>
      <c r="I95" s="22">
        <f>AVERAGE(L88:M88)</f>
        <v>0</v>
      </c>
      <c r="J95" s="22">
        <f>AVERAGE(O88:P88)</f>
        <v>0.12903225806451613</v>
      </c>
      <c r="K95" s="33">
        <f>AVERAGE(Q88,S88)</f>
        <v>2.0223325062034739E-2</v>
      </c>
      <c r="L95" s="33">
        <f>AVERAGE(R88,T88)</f>
        <v>0</v>
      </c>
      <c r="M95" s="26">
        <f>AVERAGE(U88:V88)</f>
        <v>0</v>
      </c>
      <c r="N95" s="22">
        <f>AVERAGE(W88:X88)</f>
        <v>100</v>
      </c>
    </row>
    <row r="98" spans="2:24" hidden="1">
      <c r="B98" s="1" t="s">
        <v>35</v>
      </c>
      <c r="C98" s="11">
        <v>1</v>
      </c>
      <c r="D98" s="11">
        <v>2</v>
      </c>
      <c r="E98" s="11">
        <v>3</v>
      </c>
      <c r="F98" s="11">
        <v>4</v>
      </c>
      <c r="G98" s="11">
        <v>5</v>
      </c>
      <c r="H98" s="11">
        <v>6</v>
      </c>
      <c r="I98" s="11">
        <v>7</v>
      </c>
      <c r="J98" s="11">
        <v>8</v>
      </c>
      <c r="K98" s="11">
        <v>9</v>
      </c>
      <c r="L98" s="11">
        <v>10</v>
      </c>
      <c r="M98" s="11">
        <v>11</v>
      </c>
      <c r="N98" s="11">
        <v>12</v>
      </c>
      <c r="O98" s="11">
        <v>13</v>
      </c>
      <c r="P98" s="11">
        <v>14</v>
      </c>
      <c r="Q98" s="11">
        <v>15</v>
      </c>
      <c r="R98" s="11">
        <v>16</v>
      </c>
      <c r="S98" s="11">
        <v>17</v>
      </c>
      <c r="T98" s="11">
        <v>18</v>
      </c>
      <c r="U98" s="11">
        <v>19</v>
      </c>
      <c r="V98" s="11">
        <v>20</v>
      </c>
      <c r="W98" s="11">
        <v>21</v>
      </c>
      <c r="X98" s="11">
        <v>22</v>
      </c>
    </row>
    <row r="99" spans="2:24" ht="63.75">
      <c r="B99" s="6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>
      <c r="B100" s="7" t="s">
        <v>13</v>
      </c>
      <c r="C100" s="9"/>
      <c r="D100" s="10"/>
      <c r="E100" s="10" t="s">
        <v>38</v>
      </c>
      <c r="F100" s="10" t="s">
        <v>39</v>
      </c>
      <c r="G100" s="10" t="s">
        <v>40</v>
      </c>
      <c r="H100" s="10" t="s">
        <v>14</v>
      </c>
      <c r="I100" s="10" t="s">
        <v>14</v>
      </c>
      <c r="J100" s="10" t="s">
        <v>15</v>
      </c>
      <c r="K100" s="10" t="s">
        <v>15</v>
      </c>
      <c r="L100" s="10" t="s">
        <v>16</v>
      </c>
      <c r="M100" s="10" t="s">
        <v>17</v>
      </c>
      <c r="N100" s="10" t="s">
        <v>18</v>
      </c>
      <c r="O100" s="10" t="s">
        <v>19</v>
      </c>
      <c r="P100" s="10" t="s">
        <v>19</v>
      </c>
      <c r="Q100" s="10" t="s">
        <v>20</v>
      </c>
      <c r="R100" s="10" t="s">
        <v>21</v>
      </c>
      <c r="S100" s="10" t="s">
        <v>22</v>
      </c>
      <c r="T100" s="10" t="s">
        <v>21</v>
      </c>
      <c r="U100" s="10" t="s">
        <v>23</v>
      </c>
      <c r="V100" s="10" t="s">
        <v>23</v>
      </c>
      <c r="W100" s="10" t="s">
        <v>24</v>
      </c>
      <c r="X100" s="10" t="s">
        <v>24</v>
      </c>
    </row>
    <row r="101" spans="2:24">
      <c r="B101" s="3" t="s">
        <v>1</v>
      </c>
      <c r="C101" s="12" t="s">
        <v>25</v>
      </c>
      <c r="D101" s="12" t="s">
        <v>25</v>
      </c>
      <c r="E101" s="12" t="s">
        <v>25</v>
      </c>
      <c r="F101" s="12" t="s">
        <v>25</v>
      </c>
      <c r="G101" s="12" t="s">
        <v>25</v>
      </c>
      <c r="H101" s="12" t="s">
        <v>26</v>
      </c>
      <c r="I101" s="12" t="s">
        <v>26</v>
      </c>
      <c r="J101" s="12" t="s">
        <v>27</v>
      </c>
      <c r="K101" s="12" t="s">
        <v>27</v>
      </c>
      <c r="L101" s="12" t="s">
        <v>28</v>
      </c>
      <c r="M101" s="12" t="s">
        <v>28</v>
      </c>
      <c r="N101" s="12" t="s">
        <v>29</v>
      </c>
      <c r="O101" s="12" t="s">
        <v>28</v>
      </c>
      <c r="P101" s="12" t="s">
        <v>28</v>
      </c>
      <c r="Q101" s="12" t="s">
        <v>30</v>
      </c>
      <c r="R101" s="12" t="s">
        <v>31</v>
      </c>
      <c r="S101" s="12" t="s">
        <v>30</v>
      </c>
      <c r="T101" s="12" t="s">
        <v>31</v>
      </c>
      <c r="U101" s="12" t="s">
        <v>32</v>
      </c>
      <c r="V101" s="12" t="s">
        <v>32</v>
      </c>
      <c r="W101" s="12" t="s">
        <v>33</v>
      </c>
      <c r="X101" s="12" t="s">
        <v>33</v>
      </c>
    </row>
    <row r="102" spans="2:24">
      <c r="B102" s="31">
        <v>43983</v>
      </c>
      <c r="C102" s="13">
        <v>403</v>
      </c>
      <c r="D102" s="13">
        <v>185</v>
      </c>
      <c r="E102" s="13">
        <v>0</v>
      </c>
      <c r="F102" s="13">
        <v>185</v>
      </c>
      <c r="G102" s="13">
        <v>0</v>
      </c>
      <c r="H102" s="5">
        <v>0</v>
      </c>
      <c r="I102" s="5">
        <v>0</v>
      </c>
      <c r="J102" s="5">
        <v>3</v>
      </c>
      <c r="K102" s="5">
        <v>3</v>
      </c>
      <c r="L102" s="5">
        <v>0</v>
      </c>
      <c r="M102" s="5">
        <v>0</v>
      </c>
      <c r="N102" s="32">
        <f>IF(M102=0,0,M102/K102)</f>
        <v>0</v>
      </c>
      <c r="O102" s="5">
        <v>0</v>
      </c>
      <c r="P102" s="5">
        <v>0</v>
      </c>
      <c r="Q102" s="32">
        <f>IF(O102=0,0,O102/J102)</f>
        <v>0</v>
      </c>
      <c r="R102" s="32">
        <f>IF(L102=0,0,L102/J102)</f>
        <v>0</v>
      </c>
      <c r="S102" s="32">
        <f>IF(P102=0,0,P102/K102)</f>
        <v>0</v>
      </c>
      <c r="T102" s="32">
        <f>IF(N102=0,0,N102/K102)</f>
        <v>0</v>
      </c>
      <c r="U102" s="13">
        <v>0</v>
      </c>
      <c r="V102" s="13">
        <v>0</v>
      </c>
      <c r="W102" s="13">
        <f>100-U102</f>
        <v>100</v>
      </c>
      <c r="X102" s="13">
        <f>100-V102</f>
        <v>100</v>
      </c>
    </row>
    <row r="103" spans="2:24">
      <c r="B103" s="21">
        <v>43984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32">
        <f t="shared" ref="N103:N131" si="25">IF(M103=0,0,M103/K103)</f>
        <v>0</v>
      </c>
      <c r="O103" s="5">
        <v>0</v>
      </c>
      <c r="P103" s="5">
        <v>0</v>
      </c>
      <c r="Q103" s="32">
        <f t="shared" ref="Q103:Q131" si="26">IF(O103=0,0,O103/J103)</f>
        <v>0</v>
      </c>
      <c r="R103" s="32">
        <f t="shared" ref="R103:R131" si="27">IF(L103=0,0,L103/J103)</f>
        <v>0</v>
      </c>
      <c r="S103" s="32">
        <f t="shared" ref="S103:S131" si="28">IF(P103=0,0,P103/K103)</f>
        <v>0</v>
      </c>
      <c r="T103" s="32">
        <f t="shared" ref="T103:T131" si="29">IF(N103=0,0,N103/K103)</f>
        <v>0</v>
      </c>
      <c r="U103" s="13">
        <v>0</v>
      </c>
      <c r="V103" s="13">
        <v>0</v>
      </c>
      <c r="W103" s="13">
        <f t="shared" ref="W103:W131" si="30">100-U103</f>
        <v>100</v>
      </c>
      <c r="X103" s="13">
        <f t="shared" ref="X103:X131" si="31">100-V103</f>
        <v>100</v>
      </c>
    </row>
    <row r="104" spans="2:24">
      <c r="B104" s="21">
        <v>43985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32">
        <f t="shared" si="25"/>
        <v>0</v>
      </c>
      <c r="O104" s="5">
        <v>0</v>
      </c>
      <c r="P104" s="5">
        <v>0</v>
      </c>
      <c r="Q104" s="32">
        <f t="shared" si="26"/>
        <v>0</v>
      </c>
      <c r="R104" s="32">
        <f t="shared" si="27"/>
        <v>0</v>
      </c>
      <c r="S104" s="32">
        <f t="shared" si="28"/>
        <v>0</v>
      </c>
      <c r="T104" s="32">
        <f t="shared" si="29"/>
        <v>0</v>
      </c>
      <c r="U104" s="13">
        <v>0</v>
      </c>
      <c r="V104" s="13">
        <v>0</v>
      </c>
      <c r="W104" s="13">
        <f t="shared" si="30"/>
        <v>100</v>
      </c>
      <c r="X104" s="13">
        <f t="shared" si="31"/>
        <v>100</v>
      </c>
    </row>
    <row r="105" spans="2:24">
      <c r="B105" s="21">
        <v>43986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32">
        <f t="shared" si="25"/>
        <v>0</v>
      </c>
      <c r="O105" s="5">
        <v>0</v>
      </c>
      <c r="P105" s="5">
        <v>0</v>
      </c>
      <c r="Q105" s="32">
        <f t="shared" si="26"/>
        <v>0</v>
      </c>
      <c r="R105" s="32">
        <f t="shared" si="27"/>
        <v>0</v>
      </c>
      <c r="S105" s="32">
        <f t="shared" si="28"/>
        <v>0</v>
      </c>
      <c r="T105" s="32">
        <f t="shared" si="29"/>
        <v>0</v>
      </c>
      <c r="U105" s="13">
        <v>0</v>
      </c>
      <c r="V105" s="13">
        <v>0</v>
      </c>
      <c r="W105" s="13">
        <f t="shared" si="30"/>
        <v>100</v>
      </c>
      <c r="X105" s="13">
        <f t="shared" si="31"/>
        <v>100</v>
      </c>
    </row>
    <row r="106" spans="2:24">
      <c r="B106" s="21">
        <v>43987</v>
      </c>
      <c r="C106" s="13">
        <v>546</v>
      </c>
      <c r="D106" s="13">
        <v>310</v>
      </c>
      <c r="E106" s="13">
        <v>0</v>
      </c>
      <c r="F106" s="13">
        <v>310</v>
      </c>
      <c r="G106" s="13">
        <v>0</v>
      </c>
      <c r="H106" s="5">
        <v>0</v>
      </c>
      <c r="I106" s="5">
        <v>0</v>
      </c>
      <c r="J106" s="5">
        <v>1</v>
      </c>
      <c r="K106" s="5">
        <v>1</v>
      </c>
      <c r="L106" s="5">
        <v>0</v>
      </c>
      <c r="M106" s="5">
        <v>0</v>
      </c>
      <c r="N106" s="32">
        <f t="shared" si="25"/>
        <v>0</v>
      </c>
      <c r="O106" s="5">
        <v>0</v>
      </c>
      <c r="P106" s="5">
        <v>0</v>
      </c>
      <c r="Q106" s="32">
        <f t="shared" si="26"/>
        <v>0</v>
      </c>
      <c r="R106" s="32">
        <f t="shared" si="27"/>
        <v>0</v>
      </c>
      <c r="S106" s="32">
        <f t="shared" si="28"/>
        <v>0</v>
      </c>
      <c r="T106" s="32">
        <f t="shared" si="29"/>
        <v>0</v>
      </c>
      <c r="U106" s="13">
        <v>0</v>
      </c>
      <c r="V106" s="13">
        <v>0</v>
      </c>
      <c r="W106" s="13">
        <f t="shared" si="30"/>
        <v>100</v>
      </c>
      <c r="X106" s="13">
        <f t="shared" si="31"/>
        <v>100</v>
      </c>
    </row>
    <row r="107" spans="2:24">
      <c r="B107" s="20">
        <v>43988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32">
        <f t="shared" si="25"/>
        <v>0</v>
      </c>
      <c r="O107" s="5">
        <v>0</v>
      </c>
      <c r="P107" s="5">
        <v>0</v>
      </c>
      <c r="Q107" s="32">
        <f t="shared" si="26"/>
        <v>0</v>
      </c>
      <c r="R107" s="32">
        <f t="shared" si="27"/>
        <v>0</v>
      </c>
      <c r="S107" s="32">
        <f t="shared" si="28"/>
        <v>0</v>
      </c>
      <c r="T107" s="32">
        <f t="shared" si="29"/>
        <v>0</v>
      </c>
      <c r="U107" s="13">
        <v>0</v>
      </c>
      <c r="V107" s="13">
        <v>0</v>
      </c>
      <c r="W107" s="13">
        <f t="shared" si="30"/>
        <v>100</v>
      </c>
      <c r="X107" s="13">
        <f t="shared" si="31"/>
        <v>100</v>
      </c>
    </row>
    <row r="108" spans="2:24">
      <c r="B108" s="20">
        <v>43989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32">
        <f t="shared" si="25"/>
        <v>0</v>
      </c>
      <c r="O108" s="5">
        <v>0</v>
      </c>
      <c r="P108" s="5">
        <v>0</v>
      </c>
      <c r="Q108" s="32">
        <f t="shared" si="26"/>
        <v>0</v>
      </c>
      <c r="R108" s="32">
        <f t="shared" si="27"/>
        <v>0</v>
      </c>
      <c r="S108" s="32">
        <f t="shared" si="28"/>
        <v>0</v>
      </c>
      <c r="T108" s="32">
        <f t="shared" si="29"/>
        <v>0</v>
      </c>
      <c r="U108" s="13">
        <v>0</v>
      </c>
      <c r="V108" s="13">
        <v>0</v>
      </c>
      <c r="W108" s="13">
        <f t="shared" si="30"/>
        <v>100</v>
      </c>
      <c r="X108" s="13">
        <f t="shared" si="31"/>
        <v>100</v>
      </c>
    </row>
    <row r="109" spans="2:24">
      <c r="B109" s="31">
        <v>43990</v>
      </c>
      <c r="C109" s="13">
        <v>420.66699999999997</v>
      </c>
      <c r="D109" s="13">
        <v>177.333</v>
      </c>
      <c r="E109" s="13">
        <v>0</v>
      </c>
      <c r="F109" s="13">
        <v>177.333</v>
      </c>
      <c r="G109" s="13">
        <v>0</v>
      </c>
      <c r="H109" s="5">
        <v>0</v>
      </c>
      <c r="I109" s="5">
        <v>0</v>
      </c>
      <c r="J109" s="5">
        <v>3</v>
      </c>
      <c r="K109" s="5">
        <v>3</v>
      </c>
      <c r="L109" s="5">
        <v>0</v>
      </c>
      <c r="M109" s="5">
        <v>0</v>
      </c>
      <c r="N109" s="32">
        <f t="shared" si="25"/>
        <v>0</v>
      </c>
      <c r="O109" s="5">
        <v>0</v>
      </c>
      <c r="P109" s="5">
        <v>0</v>
      </c>
      <c r="Q109" s="32">
        <f t="shared" si="26"/>
        <v>0</v>
      </c>
      <c r="R109" s="32">
        <f t="shared" si="27"/>
        <v>0</v>
      </c>
      <c r="S109" s="32">
        <f t="shared" si="28"/>
        <v>0</v>
      </c>
      <c r="T109" s="32">
        <f t="shared" si="29"/>
        <v>0</v>
      </c>
      <c r="U109" s="13">
        <v>0</v>
      </c>
      <c r="V109" s="13">
        <v>0</v>
      </c>
      <c r="W109" s="13">
        <f t="shared" si="30"/>
        <v>100</v>
      </c>
      <c r="X109" s="13">
        <f t="shared" si="31"/>
        <v>100</v>
      </c>
    </row>
    <row r="110" spans="2:24">
      <c r="B110" s="21">
        <v>43991</v>
      </c>
      <c r="C110" s="13">
        <v>4711.8334000000004</v>
      </c>
      <c r="D110" s="13">
        <v>8235.1667500000003</v>
      </c>
      <c r="E110" s="13">
        <v>10911.333333333334</v>
      </c>
      <c r="F110" s="13">
        <v>206.667</v>
      </c>
      <c r="G110" s="13">
        <v>0</v>
      </c>
      <c r="H110" s="5">
        <v>0</v>
      </c>
      <c r="I110" s="5">
        <v>0</v>
      </c>
      <c r="J110" s="5">
        <v>14</v>
      </c>
      <c r="K110" s="5">
        <v>9</v>
      </c>
      <c r="L110" s="5">
        <v>1</v>
      </c>
      <c r="M110" s="5">
        <v>0</v>
      </c>
      <c r="N110" s="32">
        <f t="shared" si="25"/>
        <v>0</v>
      </c>
      <c r="O110" s="5">
        <v>1</v>
      </c>
      <c r="P110" s="5">
        <v>1</v>
      </c>
      <c r="Q110" s="32">
        <f t="shared" si="26"/>
        <v>7.1428571428571425E-2</v>
      </c>
      <c r="R110" s="32">
        <f t="shared" si="27"/>
        <v>7.1428571428571425E-2</v>
      </c>
      <c r="S110" s="32">
        <f t="shared" si="28"/>
        <v>0.1111111111111111</v>
      </c>
      <c r="T110" s="32">
        <f t="shared" si="29"/>
        <v>0</v>
      </c>
      <c r="U110" s="13">
        <v>0</v>
      </c>
      <c r="V110" s="13">
        <v>0</v>
      </c>
      <c r="W110" s="13">
        <f t="shared" si="30"/>
        <v>100</v>
      </c>
      <c r="X110" s="13">
        <f t="shared" si="31"/>
        <v>100</v>
      </c>
    </row>
    <row r="111" spans="2:24">
      <c r="B111" s="21">
        <v>43992</v>
      </c>
      <c r="C111" s="13">
        <v>904.33333333333337</v>
      </c>
      <c r="D111" s="13">
        <v>1058</v>
      </c>
      <c r="E111" s="13">
        <v>1058</v>
      </c>
      <c r="F111" s="13">
        <v>0</v>
      </c>
      <c r="G111" s="13">
        <v>0</v>
      </c>
      <c r="H111" s="5">
        <v>0</v>
      </c>
      <c r="I111" s="5">
        <v>0</v>
      </c>
      <c r="J111" s="5">
        <v>3</v>
      </c>
      <c r="K111" s="5">
        <v>2</v>
      </c>
      <c r="L111" s="5">
        <v>0</v>
      </c>
      <c r="M111" s="5">
        <v>0</v>
      </c>
      <c r="N111" s="32">
        <f t="shared" si="25"/>
        <v>0</v>
      </c>
      <c r="O111" s="5">
        <v>0</v>
      </c>
      <c r="P111" s="5">
        <v>0</v>
      </c>
      <c r="Q111" s="32">
        <f t="shared" si="26"/>
        <v>0</v>
      </c>
      <c r="R111" s="32">
        <f t="shared" si="27"/>
        <v>0</v>
      </c>
      <c r="S111" s="32">
        <f t="shared" si="28"/>
        <v>0</v>
      </c>
      <c r="T111" s="32">
        <f t="shared" si="29"/>
        <v>0</v>
      </c>
      <c r="U111" s="13">
        <v>0</v>
      </c>
      <c r="V111" s="13">
        <v>0</v>
      </c>
      <c r="W111" s="13">
        <f t="shared" si="30"/>
        <v>100</v>
      </c>
      <c r="X111" s="13">
        <f t="shared" si="31"/>
        <v>100</v>
      </c>
    </row>
    <row r="112" spans="2:24">
      <c r="B112" s="21">
        <v>43993</v>
      </c>
      <c r="C112" s="13">
        <v>592.54166666666663</v>
      </c>
      <c r="D112" s="13">
        <v>705</v>
      </c>
      <c r="E112" s="13">
        <v>1077</v>
      </c>
      <c r="F112" s="13">
        <v>333</v>
      </c>
      <c r="G112" s="13">
        <v>0</v>
      </c>
      <c r="H112" s="5">
        <v>0</v>
      </c>
      <c r="I112" s="5">
        <v>0</v>
      </c>
      <c r="J112" s="5">
        <v>13</v>
      </c>
      <c r="K112" s="5">
        <v>6</v>
      </c>
      <c r="L112" s="5">
        <v>0</v>
      </c>
      <c r="M112" s="5">
        <v>0</v>
      </c>
      <c r="N112" s="32">
        <f t="shared" si="25"/>
        <v>0</v>
      </c>
      <c r="O112" s="5">
        <v>3</v>
      </c>
      <c r="P112" s="5">
        <v>1</v>
      </c>
      <c r="Q112" s="32">
        <f t="shared" si="26"/>
        <v>0.23076923076923078</v>
      </c>
      <c r="R112" s="32">
        <f t="shared" si="27"/>
        <v>0</v>
      </c>
      <c r="S112" s="32">
        <f t="shared" si="28"/>
        <v>0.16666666666666666</v>
      </c>
      <c r="T112" s="32">
        <f t="shared" si="29"/>
        <v>0</v>
      </c>
      <c r="U112" s="13">
        <v>0</v>
      </c>
      <c r="V112" s="13">
        <v>0</v>
      </c>
      <c r="W112" s="13">
        <f t="shared" si="30"/>
        <v>100</v>
      </c>
      <c r="X112" s="13">
        <f t="shared" si="31"/>
        <v>100</v>
      </c>
    </row>
    <row r="113" spans="2:24">
      <c r="B113" s="21">
        <v>43994</v>
      </c>
      <c r="C113" s="13">
        <v>646.91666666666663</v>
      </c>
      <c r="D113" s="13">
        <v>807.25</v>
      </c>
      <c r="E113" s="13">
        <v>807.25</v>
      </c>
      <c r="F113" s="13">
        <v>0</v>
      </c>
      <c r="G113" s="13">
        <v>0</v>
      </c>
      <c r="H113" s="5">
        <v>0</v>
      </c>
      <c r="I113" s="5">
        <v>0</v>
      </c>
      <c r="J113" s="5">
        <v>10</v>
      </c>
      <c r="K113" s="5">
        <v>4</v>
      </c>
      <c r="L113" s="5">
        <v>0</v>
      </c>
      <c r="M113" s="5">
        <v>0</v>
      </c>
      <c r="N113" s="32">
        <f t="shared" si="25"/>
        <v>0</v>
      </c>
      <c r="O113" s="5">
        <v>2</v>
      </c>
      <c r="P113" s="5">
        <v>0</v>
      </c>
      <c r="Q113" s="32">
        <f t="shared" si="26"/>
        <v>0.2</v>
      </c>
      <c r="R113" s="32">
        <f t="shared" si="27"/>
        <v>0</v>
      </c>
      <c r="S113" s="32">
        <f t="shared" si="28"/>
        <v>0</v>
      </c>
      <c r="T113" s="32">
        <f t="shared" si="29"/>
        <v>0</v>
      </c>
      <c r="U113" s="13">
        <v>0</v>
      </c>
      <c r="V113" s="13">
        <v>0</v>
      </c>
      <c r="W113" s="13">
        <f t="shared" si="30"/>
        <v>100</v>
      </c>
      <c r="X113" s="13">
        <f t="shared" si="31"/>
        <v>100</v>
      </c>
    </row>
    <row r="114" spans="2:24">
      <c r="B114" s="20">
        <v>43995</v>
      </c>
      <c r="C114" s="13">
        <v>696.41666666666663</v>
      </c>
      <c r="D114" s="13">
        <v>899</v>
      </c>
      <c r="E114" s="13">
        <v>899</v>
      </c>
      <c r="F114" s="13">
        <v>0</v>
      </c>
      <c r="G114" s="13">
        <v>0</v>
      </c>
      <c r="H114" s="5">
        <v>0</v>
      </c>
      <c r="I114" s="5">
        <v>0</v>
      </c>
      <c r="J114" s="5">
        <v>10</v>
      </c>
      <c r="K114" s="5">
        <v>4</v>
      </c>
      <c r="L114" s="5">
        <v>0</v>
      </c>
      <c r="M114" s="5">
        <v>0</v>
      </c>
      <c r="N114" s="32">
        <f t="shared" si="25"/>
        <v>0</v>
      </c>
      <c r="O114" s="5">
        <v>2</v>
      </c>
      <c r="P114" s="5">
        <v>0</v>
      </c>
      <c r="Q114" s="32">
        <f t="shared" si="26"/>
        <v>0.2</v>
      </c>
      <c r="R114" s="32">
        <f t="shared" si="27"/>
        <v>0</v>
      </c>
      <c r="S114" s="32">
        <f t="shared" si="28"/>
        <v>0</v>
      </c>
      <c r="T114" s="32">
        <f t="shared" si="29"/>
        <v>0</v>
      </c>
      <c r="U114" s="13">
        <v>0</v>
      </c>
      <c r="V114" s="13">
        <v>0</v>
      </c>
      <c r="W114" s="13">
        <f t="shared" si="30"/>
        <v>100</v>
      </c>
      <c r="X114" s="13">
        <f t="shared" si="31"/>
        <v>100</v>
      </c>
    </row>
    <row r="115" spans="2:24">
      <c r="B115" s="20">
        <v>43996</v>
      </c>
      <c r="C115" s="13">
        <v>652.41666666666663</v>
      </c>
      <c r="D115" s="13">
        <v>868.75</v>
      </c>
      <c r="E115" s="13">
        <v>868.75</v>
      </c>
      <c r="F115" s="13">
        <v>0</v>
      </c>
      <c r="G115" s="13">
        <v>0</v>
      </c>
      <c r="H115" s="5">
        <v>0</v>
      </c>
      <c r="I115" s="5">
        <v>0</v>
      </c>
      <c r="J115" s="5">
        <v>10</v>
      </c>
      <c r="K115" s="5">
        <v>4</v>
      </c>
      <c r="L115" s="5">
        <v>0</v>
      </c>
      <c r="M115" s="5">
        <v>0</v>
      </c>
      <c r="N115" s="32">
        <f t="shared" si="25"/>
        <v>0</v>
      </c>
      <c r="O115" s="5">
        <v>2</v>
      </c>
      <c r="P115" s="5">
        <v>0</v>
      </c>
      <c r="Q115" s="32">
        <f t="shared" si="26"/>
        <v>0.2</v>
      </c>
      <c r="R115" s="32">
        <f t="shared" si="27"/>
        <v>0</v>
      </c>
      <c r="S115" s="32">
        <f t="shared" si="28"/>
        <v>0</v>
      </c>
      <c r="T115" s="32">
        <f t="shared" si="29"/>
        <v>0</v>
      </c>
      <c r="U115" s="13">
        <v>0</v>
      </c>
      <c r="V115" s="13">
        <v>0</v>
      </c>
      <c r="W115" s="13">
        <f t="shared" si="30"/>
        <v>100</v>
      </c>
      <c r="X115" s="13">
        <f t="shared" si="31"/>
        <v>100</v>
      </c>
    </row>
    <row r="116" spans="2:24">
      <c r="B116" s="31">
        <v>43997</v>
      </c>
      <c r="C116" s="13">
        <v>676.89575000000002</v>
      </c>
      <c r="D116" s="13">
        <v>840.94433333333336</v>
      </c>
      <c r="E116" s="13">
        <v>1167.25</v>
      </c>
      <c r="F116" s="13">
        <v>188.333</v>
      </c>
      <c r="G116" s="13">
        <v>0</v>
      </c>
      <c r="H116" s="5">
        <v>0</v>
      </c>
      <c r="I116" s="5">
        <v>0</v>
      </c>
      <c r="J116" s="5">
        <v>13</v>
      </c>
      <c r="K116" s="5">
        <v>7</v>
      </c>
      <c r="L116" s="5">
        <v>0</v>
      </c>
      <c r="M116" s="5">
        <v>0</v>
      </c>
      <c r="N116" s="32">
        <f t="shared" si="25"/>
        <v>0</v>
      </c>
      <c r="O116" s="5">
        <v>2</v>
      </c>
      <c r="P116" s="5">
        <v>0</v>
      </c>
      <c r="Q116" s="32">
        <f t="shared" si="26"/>
        <v>0.15384615384615385</v>
      </c>
      <c r="R116" s="32">
        <f t="shared" si="27"/>
        <v>0</v>
      </c>
      <c r="S116" s="32">
        <f t="shared" si="28"/>
        <v>0</v>
      </c>
      <c r="T116" s="32">
        <f t="shared" si="29"/>
        <v>0</v>
      </c>
      <c r="U116" s="13">
        <v>0</v>
      </c>
      <c r="V116" s="13">
        <v>0</v>
      </c>
      <c r="W116" s="13">
        <f t="shared" si="30"/>
        <v>100</v>
      </c>
      <c r="X116" s="13">
        <f t="shared" si="31"/>
        <v>100</v>
      </c>
    </row>
    <row r="117" spans="2:24">
      <c r="B117" s="21">
        <v>43998</v>
      </c>
      <c r="C117" s="13">
        <v>437.41666666666669</v>
      </c>
      <c r="D117" s="13">
        <v>520</v>
      </c>
      <c r="E117" s="13">
        <v>520</v>
      </c>
      <c r="F117" s="13">
        <v>0</v>
      </c>
      <c r="G117" s="13">
        <v>0</v>
      </c>
      <c r="H117" s="5">
        <v>0</v>
      </c>
      <c r="I117" s="5">
        <v>0</v>
      </c>
      <c r="J117" s="5">
        <v>9</v>
      </c>
      <c r="K117" s="5">
        <v>4</v>
      </c>
      <c r="L117" s="5">
        <v>0</v>
      </c>
      <c r="M117" s="5">
        <v>0</v>
      </c>
      <c r="N117" s="32">
        <f t="shared" si="25"/>
        <v>0</v>
      </c>
      <c r="O117" s="5">
        <v>2</v>
      </c>
      <c r="P117" s="5">
        <v>0</v>
      </c>
      <c r="Q117" s="32">
        <f t="shared" si="26"/>
        <v>0.22222222222222221</v>
      </c>
      <c r="R117" s="32">
        <f t="shared" si="27"/>
        <v>0</v>
      </c>
      <c r="S117" s="32">
        <f t="shared" si="28"/>
        <v>0</v>
      </c>
      <c r="T117" s="32">
        <f t="shared" si="29"/>
        <v>0</v>
      </c>
      <c r="U117" s="13">
        <v>0</v>
      </c>
      <c r="V117" s="13">
        <v>0</v>
      </c>
      <c r="W117" s="13">
        <f t="shared" si="30"/>
        <v>100</v>
      </c>
      <c r="X117" s="13">
        <f t="shared" si="31"/>
        <v>100</v>
      </c>
    </row>
    <row r="118" spans="2:24">
      <c r="B118" s="21">
        <v>43999</v>
      </c>
      <c r="C118" s="13">
        <v>426.91666666666669</v>
      </c>
      <c r="D118" s="13">
        <v>528.75</v>
      </c>
      <c r="E118" s="13">
        <v>528.75</v>
      </c>
      <c r="F118" s="13">
        <v>0</v>
      </c>
      <c r="G118" s="13">
        <v>0</v>
      </c>
      <c r="H118" s="5">
        <v>0</v>
      </c>
      <c r="I118" s="5">
        <v>0</v>
      </c>
      <c r="J118" s="5">
        <v>10</v>
      </c>
      <c r="K118" s="5">
        <v>4</v>
      </c>
      <c r="L118" s="5">
        <v>0</v>
      </c>
      <c r="M118" s="5">
        <v>0</v>
      </c>
      <c r="N118" s="32">
        <f t="shared" si="25"/>
        <v>0</v>
      </c>
      <c r="O118" s="5">
        <v>2</v>
      </c>
      <c r="P118" s="5">
        <v>0</v>
      </c>
      <c r="Q118" s="32">
        <f t="shared" si="26"/>
        <v>0.2</v>
      </c>
      <c r="R118" s="32">
        <f t="shared" si="27"/>
        <v>0</v>
      </c>
      <c r="S118" s="32">
        <f t="shared" si="28"/>
        <v>0</v>
      </c>
      <c r="T118" s="32">
        <f t="shared" si="29"/>
        <v>0</v>
      </c>
      <c r="U118" s="13">
        <v>0</v>
      </c>
      <c r="V118" s="13">
        <v>0</v>
      </c>
      <c r="W118" s="13">
        <f t="shared" si="30"/>
        <v>100</v>
      </c>
      <c r="X118" s="13">
        <f t="shared" si="31"/>
        <v>100</v>
      </c>
    </row>
    <row r="119" spans="2:24">
      <c r="B119" s="21">
        <v>44000</v>
      </c>
      <c r="C119" s="13">
        <v>750.33333333333337</v>
      </c>
      <c r="D119" s="13">
        <v>873.5</v>
      </c>
      <c r="E119" s="13">
        <v>873.5</v>
      </c>
      <c r="F119" s="13">
        <v>0</v>
      </c>
      <c r="G119" s="13">
        <v>0</v>
      </c>
      <c r="H119" s="5">
        <v>0</v>
      </c>
      <c r="I119" s="5">
        <v>0</v>
      </c>
      <c r="J119" s="5">
        <v>3</v>
      </c>
      <c r="K119" s="5">
        <v>2</v>
      </c>
      <c r="L119" s="5">
        <v>0</v>
      </c>
      <c r="M119" s="5">
        <v>0</v>
      </c>
      <c r="N119" s="32">
        <f t="shared" si="25"/>
        <v>0</v>
      </c>
      <c r="O119" s="5">
        <v>0</v>
      </c>
      <c r="P119" s="5">
        <v>0</v>
      </c>
      <c r="Q119" s="32">
        <f t="shared" si="26"/>
        <v>0</v>
      </c>
      <c r="R119" s="32">
        <f t="shared" si="27"/>
        <v>0</v>
      </c>
      <c r="S119" s="32">
        <f t="shared" si="28"/>
        <v>0</v>
      </c>
      <c r="T119" s="32">
        <f t="shared" si="29"/>
        <v>0</v>
      </c>
      <c r="U119" s="13">
        <v>0</v>
      </c>
      <c r="V119" s="13">
        <v>0</v>
      </c>
      <c r="W119" s="13">
        <f t="shared" si="30"/>
        <v>100</v>
      </c>
      <c r="X119" s="13">
        <f t="shared" si="31"/>
        <v>100</v>
      </c>
    </row>
    <row r="120" spans="2:24">
      <c r="B120" s="21">
        <v>44001</v>
      </c>
      <c r="C120" s="13">
        <v>439.83333333333331</v>
      </c>
      <c r="D120" s="13">
        <v>528</v>
      </c>
      <c r="E120" s="13">
        <v>528</v>
      </c>
      <c r="F120" s="13">
        <v>0</v>
      </c>
      <c r="G120" s="13">
        <v>0</v>
      </c>
      <c r="H120" s="5">
        <v>0</v>
      </c>
      <c r="I120" s="5">
        <v>0</v>
      </c>
      <c r="J120" s="5">
        <v>10</v>
      </c>
      <c r="K120" s="5">
        <v>4</v>
      </c>
      <c r="L120" s="5">
        <v>0</v>
      </c>
      <c r="M120" s="5">
        <v>0</v>
      </c>
      <c r="N120" s="32">
        <f t="shared" si="25"/>
        <v>0</v>
      </c>
      <c r="O120" s="5">
        <v>2</v>
      </c>
      <c r="P120" s="5">
        <v>0</v>
      </c>
      <c r="Q120" s="32">
        <f t="shared" si="26"/>
        <v>0.2</v>
      </c>
      <c r="R120" s="32">
        <f t="shared" si="27"/>
        <v>0</v>
      </c>
      <c r="S120" s="32">
        <f t="shared" si="28"/>
        <v>0</v>
      </c>
      <c r="T120" s="32">
        <f t="shared" si="29"/>
        <v>0</v>
      </c>
      <c r="U120" s="13">
        <v>0</v>
      </c>
      <c r="V120" s="13">
        <v>0</v>
      </c>
      <c r="W120" s="13">
        <f t="shared" si="30"/>
        <v>100</v>
      </c>
      <c r="X120" s="13">
        <f t="shared" si="31"/>
        <v>100</v>
      </c>
    </row>
    <row r="121" spans="2:24">
      <c r="B121" s="20">
        <v>44002</v>
      </c>
      <c r="C121" s="13">
        <v>590</v>
      </c>
      <c r="D121" s="13">
        <v>643</v>
      </c>
      <c r="E121" s="13">
        <v>643</v>
      </c>
      <c r="F121" s="13">
        <v>0</v>
      </c>
      <c r="G121" s="13">
        <v>0</v>
      </c>
      <c r="H121" s="5">
        <v>0</v>
      </c>
      <c r="I121" s="5">
        <v>0</v>
      </c>
      <c r="J121" s="5">
        <v>3</v>
      </c>
      <c r="K121" s="5">
        <v>2</v>
      </c>
      <c r="L121" s="5">
        <v>0</v>
      </c>
      <c r="M121" s="5">
        <v>0</v>
      </c>
      <c r="N121" s="32">
        <f t="shared" si="25"/>
        <v>0</v>
      </c>
      <c r="O121" s="5">
        <v>0</v>
      </c>
      <c r="P121" s="5">
        <v>0</v>
      </c>
      <c r="Q121" s="32">
        <f t="shared" si="26"/>
        <v>0</v>
      </c>
      <c r="R121" s="32">
        <f t="shared" si="27"/>
        <v>0</v>
      </c>
      <c r="S121" s="32">
        <f t="shared" si="28"/>
        <v>0</v>
      </c>
      <c r="T121" s="32">
        <f t="shared" si="29"/>
        <v>0</v>
      </c>
      <c r="U121" s="13">
        <v>0</v>
      </c>
      <c r="V121" s="13">
        <v>0</v>
      </c>
      <c r="W121" s="13">
        <f t="shared" si="30"/>
        <v>100</v>
      </c>
      <c r="X121" s="13">
        <f t="shared" si="31"/>
        <v>100</v>
      </c>
    </row>
    <row r="122" spans="2:24">
      <c r="B122" s="20">
        <v>44003</v>
      </c>
      <c r="C122" s="13">
        <v>885.33333333333337</v>
      </c>
      <c r="D122" s="13">
        <v>1030.5</v>
      </c>
      <c r="E122" s="13">
        <v>1030.5</v>
      </c>
      <c r="F122" s="13">
        <v>0</v>
      </c>
      <c r="G122" s="13">
        <v>0</v>
      </c>
      <c r="H122" s="5">
        <v>0</v>
      </c>
      <c r="I122" s="5">
        <v>0</v>
      </c>
      <c r="J122" s="5">
        <v>3</v>
      </c>
      <c r="K122" s="5">
        <v>2</v>
      </c>
      <c r="L122" s="5">
        <v>0</v>
      </c>
      <c r="M122" s="5">
        <v>0</v>
      </c>
      <c r="N122" s="32">
        <f t="shared" si="25"/>
        <v>0</v>
      </c>
      <c r="O122" s="5">
        <v>0</v>
      </c>
      <c r="P122" s="5">
        <v>0</v>
      </c>
      <c r="Q122" s="32">
        <f t="shared" si="26"/>
        <v>0</v>
      </c>
      <c r="R122" s="32">
        <f t="shared" si="27"/>
        <v>0</v>
      </c>
      <c r="S122" s="32">
        <f t="shared" si="28"/>
        <v>0</v>
      </c>
      <c r="T122" s="32">
        <f t="shared" si="29"/>
        <v>0</v>
      </c>
      <c r="U122" s="13">
        <v>0</v>
      </c>
      <c r="V122" s="13">
        <v>0</v>
      </c>
      <c r="W122" s="13">
        <f t="shared" si="30"/>
        <v>100</v>
      </c>
      <c r="X122" s="13">
        <f t="shared" si="31"/>
        <v>100</v>
      </c>
    </row>
    <row r="123" spans="2:24">
      <c r="B123" s="31">
        <v>44004</v>
      </c>
      <c r="C123" s="13">
        <v>619.83325000000002</v>
      </c>
      <c r="D123" s="13">
        <v>545.11099999999999</v>
      </c>
      <c r="E123" s="13">
        <v>719.5</v>
      </c>
      <c r="F123" s="13">
        <v>196.333</v>
      </c>
      <c r="G123" s="13">
        <v>0</v>
      </c>
      <c r="H123" s="5">
        <v>0</v>
      </c>
      <c r="I123" s="5">
        <v>0</v>
      </c>
      <c r="J123" s="5">
        <v>6</v>
      </c>
      <c r="K123" s="5">
        <v>5</v>
      </c>
      <c r="L123" s="5">
        <v>0</v>
      </c>
      <c r="M123" s="5">
        <v>0</v>
      </c>
      <c r="N123" s="32">
        <f t="shared" si="25"/>
        <v>0</v>
      </c>
      <c r="O123" s="5">
        <v>0</v>
      </c>
      <c r="P123" s="5">
        <v>0</v>
      </c>
      <c r="Q123" s="32">
        <f t="shared" si="26"/>
        <v>0</v>
      </c>
      <c r="R123" s="32">
        <f t="shared" si="27"/>
        <v>0</v>
      </c>
      <c r="S123" s="32">
        <f t="shared" si="28"/>
        <v>0</v>
      </c>
      <c r="T123" s="32">
        <f t="shared" si="29"/>
        <v>0</v>
      </c>
      <c r="U123" s="13">
        <v>0</v>
      </c>
      <c r="V123" s="13">
        <v>0</v>
      </c>
      <c r="W123" s="13">
        <f t="shared" si="30"/>
        <v>100</v>
      </c>
      <c r="X123" s="13">
        <f t="shared" si="31"/>
        <v>100</v>
      </c>
    </row>
    <row r="124" spans="2:24">
      <c r="B124" s="21">
        <v>44005</v>
      </c>
      <c r="C124" s="13">
        <v>714.66666666666663</v>
      </c>
      <c r="D124" s="13">
        <v>789.5</v>
      </c>
      <c r="E124" s="13">
        <v>789.5</v>
      </c>
      <c r="F124" s="13">
        <v>0</v>
      </c>
      <c r="G124" s="13">
        <v>0</v>
      </c>
      <c r="H124" s="5">
        <v>0</v>
      </c>
      <c r="I124" s="5">
        <v>0</v>
      </c>
      <c r="J124" s="5">
        <v>3</v>
      </c>
      <c r="K124" s="5">
        <v>2</v>
      </c>
      <c r="L124" s="5">
        <v>0</v>
      </c>
      <c r="M124" s="5">
        <v>0</v>
      </c>
      <c r="N124" s="32">
        <f t="shared" si="25"/>
        <v>0</v>
      </c>
      <c r="O124" s="5">
        <v>0</v>
      </c>
      <c r="P124" s="5">
        <v>0</v>
      </c>
      <c r="Q124" s="32">
        <f t="shared" si="26"/>
        <v>0</v>
      </c>
      <c r="R124" s="32">
        <f t="shared" si="27"/>
        <v>0</v>
      </c>
      <c r="S124" s="32">
        <f t="shared" si="28"/>
        <v>0</v>
      </c>
      <c r="T124" s="32">
        <f t="shared" si="29"/>
        <v>0</v>
      </c>
      <c r="U124" s="13">
        <v>0</v>
      </c>
      <c r="V124" s="13">
        <v>0</v>
      </c>
      <c r="W124" s="13">
        <f t="shared" si="30"/>
        <v>100</v>
      </c>
      <c r="X124" s="13">
        <f t="shared" si="31"/>
        <v>100</v>
      </c>
    </row>
    <row r="125" spans="2:24">
      <c r="B125" s="21">
        <v>44006</v>
      </c>
      <c r="C125" s="13">
        <v>636.125</v>
      </c>
      <c r="D125" s="13">
        <v>580</v>
      </c>
      <c r="E125" s="13">
        <v>637</v>
      </c>
      <c r="F125" s="13">
        <v>466</v>
      </c>
      <c r="G125" s="13">
        <v>0</v>
      </c>
      <c r="H125" s="5">
        <v>0</v>
      </c>
      <c r="I125" s="5">
        <v>0</v>
      </c>
      <c r="J125" s="5">
        <v>5</v>
      </c>
      <c r="K125" s="5">
        <v>4</v>
      </c>
      <c r="L125" s="5">
        <v>0</v>
      </c>
      <c r="M125" s="5">
        <v>0</v>
      </c>
      <c r="N125" s="32">
        <f t="shared" si="25"/>
        <v>0</v>
      </c>
      <c r="O125" s="5">
        <v>0</v>
      </c>
      <c r="P125" s="5">
        <v>0</v>
      </c>
      <c r="Q125" s="32">
        <f t="shared" si="26"/>
        <v>0</v>
      </c>
      <c r="R125" s="32">
        <f t="shared" si="27"/>
        <v>0</v>
      </c>
      <c r="S125" s="32">
        <f t="shared" si="28"/>
        <v>0</v>
      </c>
      <c r="T125" s="32">
        <f t="shared" si="29"/>
        <v>0</v>
      </c>
      <c r="U125" s="13">
        <v>0</v>
      </c>
      <c r="V125" s="13">
        <v>0</v>
      </c>
      <c r="W125" s="13">
        <f t="shared" si="30"/>
        <v>100</v>
      </c>
      <c r="X125" s="13">
        <f t="shared" si="31"/>
        <v>100</v>
      </c>
    </row>
    <row r="126" spans="2:24">
      <c r="B126" s="21">
        <v>44007</v>
      </c>
      <c r="C126" s="13">
        <v>536.25</v>
      </c>
      <c r="D126" s="13">
        <v>455.66666666666669</v>
      </c>
      <c r="E126" s="13">
        <v>606.5</v>
      </c>
      <c r="F126" s="13">
        <v>154</v>
      </c>
      <c r="G126" s="13">
        <v>0</v>
      </c>
      <c r="H126" s="5">
        <v>0</v>
      </c>
      <c r="I126" s="5">
        <v>0</v>
      </c>
      <c r="J126" s="5">
        <v>4</v>
      </c>
      <c r="K126" s="5">
        <v>3</v>
      </c>
      <c r="L126" s="5">
        <v>0</v>
      </c>
      <c r="M126" s="5">
        <v>0</v>
      </c>
      <c r="N126" s="32">
        <f t="shared" si="25"/>
        <v>0</v>
      </c>
      <c r="O126" s="5">
        <v>0</v>
      </c>
      <c r="P126" s="5">
        <v>0</v>
      </c>
      <c r="Q126" s="32">
        <f t="shared" si="26"/>
        <v>0</v>
      </c>
      <c r="R126" s="32">
        <f t="shared" si="27"/>
        <v>0</v>
      </c>
      <c r="S126" s="32">
        <f t="shared" si="28"/>
        <v>0</v>
      </c>
      <c r="T126" s="32">
        <f t="shared" si="29"/>
        <v>0</v>
      </c>
      <c r="U126" s="13">
        <v>0</v>
      </c>
      <c r="V126" s="13">
        <v>0</v>
      </c>
      <c r="W126" s="13">
        <f t="shared" si="30"/>
        <v>100</v>
      </c>
      <c r="X126" s="13">
        <f t="shared" si="31"/>
        <v>100</v>
      </c>
    </row>
    <row r="127" spans="2:24">
      <c r="B127" s="21">
        <v>44008</v>
      </c>
      <c r="C127" s="13">
        <v>565.66666666666663</v>
      </c>
      <c r="D127" s="13">
        <v>553.5</v>
      </c>
      <c r="E127" s="13">
        <v>553.5</v>
      </c>
      <c r="F127" s="13">
        <v>0</v>
      </c>
      <c r="G127" s="13">
        <v>0</v>
      </c>
      <c r="H127" s="5">
        <v>0</v>
      </c>
      <c r="I127" s="5">
        <v>0</v>
      </c>
      <c r="J127" s="5">
        <v>3</v>
      </c>
      <c r="K127" s="5">
        <v>2</v>
      </c>
      <c r="L127" s="5">
        <v>0</v>
      </c>
      <c r="M127" s="5">
        <v>0</v>
      </c>
      <c r="N127" s="32">
        <f t="shared" si="25"/>
        <v>0</v>
      </c>
      <c r="O127" s="5">
        <v>0</v>
      </c>
      <c r="P127" s="5">
        <v>0</v>
      </c>
      <c r="Q127" s="32">
        <f t="shared" si="26"/>
        <v>0</v>
      </c>
      <c r="R127" s="32">
        <f t="shared" si="27"/>
        <v>0</v>
      </c>
      <c r="S127" s="32">
        <f t="shared" si="28"/>
        <v>0</v>
      </c>
      <c r="T127" s="32">
        <f t="shared" si="29"/>
        <v>0</v>
      </c>
      <c r="U127" s="13">
        <v>0</v>
      </c>
      <c r="V127" s="13">
        <v>0</v>
      </c>
      <c r="W127" s="13">
        <f t="shared" si="30"/>
        <v>100</v>
      </c>
      <c r="X127" s="13">
        <f t="shared" si="31"/>
        <v>100</v>
      </c>
    </row>
    <row r="128" spans="2:24">
      <c r="B128" s="20">
        <v>44009</v>
      </c>
      <c r="C128" s="13">
        <v>702</v>
      </c>
      <c r="D128" s="13">
        <v>768.5</v>
      </c>
      <c r="E128" s="13">
        <v>768.5</v>
      </c>
      <c r="F128" s="13">
        <v>0</v>
      </c>
      <c r="G128" s="13">
        <v>0</v>
      </c>
      <c r="H128" s="5">
        <v>0</v>
      </c>
      <c r="I128" s="5">
        <v>0</v>
      </c>
      <c r="J128" s="5">
        <v>3</v>
      </c>
      <c r="K128" s="5">
        <v>2</v>
      </c>
      <c r="L128" s="5">
        <v>0</v>
      </c>
      <c r="M128" s="5">
        <v>0</v>
      </c>
      <c r="N128" s="32">
        <f t="shared" si="25"/>
        <v>0</v>
      </c>
      <c r="O128" s="5">
        <v>0</v>
      </c>
      <c r="P128" s="5">
        <v>0</v>
      </c>
      <c r="Q128" s="32">
        <f t="shared" si="26"/>
        <v>0</v>
      </c>
      <c r="R128" s="32">
        <f t="shared" si="27"/>
        <v>0</v>
      </c>
      <c r="S128" s="32">
        <f t="shared" si="28"/>
        <v>0</v>
      </c>
      <c r="T128" s="32">
        <f t="shared" si="29"/>
        <v>0</v>
      </c>
      <c r="U128" s="13">
        <v>0</v>
      </c>
      <c r="V128" s="13">
        <v>0</v>
      </c>
      <c r="W128" s="13">
        <f t="shared" si="30"/>
        <v>100</v>
      </c>
      <c r="X128" s="13">
        <f t="shared" si="31"/>
        <v>100</v>
      </c>
    </row>
    <row r="129" spans="2:24">
      <c r="B129" s="20">
        <v>44010</v>
      </c>
      <c r="C129" s="13">
        <v>452.66666666666669</v>
      </c>
      <c r="D129" s="13">
        <v>572</v>
      </c>
      <c r="E129" s="13">
        <v>572</v>
      </c>
      <c r="F129" s="13">
        <v>0</v>
      </c>
      <c r="G129" s="13">
        <v>0</v>
      </c>
      <c r="H129" s="5">
        <v>0</v>
      </c>
      <c r="I129" s="5">
        <v>0</v>
      </c>
      <c r="J129" s="5">
        <v>10</v>
      </c>
      <c r="K129" s="5">
        <v>4</v>
      </c>
      <c r="L129" s="5">
        <v>0</v>
      </c>
      <c r="M129" s="5">
        <v>0</v>
      </c>
      <c r="N129" s="32">
        <f t="shared" si="25"/>
        <v>0</v>
      </c>
      <c r="O129" s="5">
        <v>2</v>
      </c>
      <c r="P129" s="5">
        <v>0</v>
      </c>
      <c r="Q129" s="32">
        <f t="shared" si="26"/>
        <v>0.2</v>
      </c>
      <c r="R129" s="32">
        <f t="shared" si="27"/>
        <v>0</v>
      </c>
      <c r="S129" s="32">
        <f t="shared" si="28"/>
        <v>0</v>
      </c>
      <c r="T129" s="32">
        <f t="shared" si="29"/>
        <v>0</v>
      </c>
      <c r="U129" s="13">
        <v>0</v>
      </c>
      <c r="V129" s="13">
        <v>0</v>
      </c>
      <c r="W129" s="13">
        <f t="shared" si="30"/>
        <v>100</v>
      </c>
      <c r="X129" s="13">
        <f t="shared" si="31"/>
        <v>100</v>
      </c>
    </row>
    <row r="130" spans="2:24">
      <c r="B130" s="31">
        <v>44011</v>
      </c>
      <c r="C130" s="13">
        <v>565.33333333333337</v>
      </c>
      <c r="D130" s="13">
        <v>593.5</v>
      </c>
      <c r="E130" s="13">
        <v>593.5</v>
      </c>
      <c r="F130" s="13">
        <v>0</v>
      </c>
      <c r="G130" s="13">
        <v>0</v>
      </c>
      <c r="H130" s="5">
        <v>0</v>
      </c>
      <c r="I130" s="5">
        <v>0</v>
      </c>
      <c r="J130" s="5">
        <v>3</v>
      </c>
      <c r="K130" s="5">
        <v>2</v>
      </c>
      <c r="L130" s="5">
        <v>0</v>
      </c>
      <c r="M130" s="5">
        <v>0</v>
      </c>
      <c r="N130" s="32">
        <f t="shared" si="25"/>
        <v>0</v>
      </c>
      <c r="O130" s="5">
        <v>0</v>
      </c>
      <c r="P130" s="5">
        <v>0</v>
      </c>
      <c r="Q130" s="32">
        <f t="shared" si="26"/>
        <v>0</v>
      </c>
      <c r="R130" s="32">
        <f t="shared" si="27"/>
        <v>0</v>
      </c>
      <c r="S130" s="32">
        <f t="shared" si="28"/>
        <v>0</v>
      </c>
      <c r="T130" s="32">
        <f t="shared" si="29"/>
        <v>0</v>
      </c>
      <c r="U130" s="13">
        <v>0</v>
      </c>
      <c r="V130" s="13">
        <v>0</v>
      </c>
      <c r="W130" s="13">
        <f t="shared" si="30"/>
        <v>100</v>
      </c>
      <c r="X130" s="13">
        <f t="shared" si="31"/>
        <v>100</v>
      </c>
    </row>
    <row r="131" spans="2:24">
      <c r="B131" s="21">
        <v>44012</v>
      </c>
      <c r="C131" s="13">
        <v>1076.1332</v>
      </c>
      <c r="D131" s="13">
        <v>1076.9525000000001</v>
      </c>
      <c r="E131" s="13">
        <v>1332.7143333333333</v>
      </c>
      <c r="F131" s="13">
        <v>309.66699999999997</v>
      </c>
      <c r="G131" s="13">
        <v>0</v>
      </c>
      <c r="H131" s="5">
        <v>0</v>
      </c>
      <c r="I131" s="5">
        <v>0</v>
      </c>
      <c r="J131" s="5">
        <v>21</v>
      </c>
      <c r="K131" s="5">
        <v>18</v>
      </c>
      <c r="L131" s="5">
        <v>0</v>
      </c>
      <c r="M131" s="5">
        <v>0</v>
      </c>
      <c r="N131" s="32">
        <f t="shared" si="25"/>
        <v>0</v>
      </c>
      <c r="O131" s="5">
        <v>0</v>
      </c>
      <c r="P131" s="5">
        <v>0</v>
      </c>
      <c r="Q131" s="32">
        <f t="shared" si="26"/>
        <v>0</v>
      </c>
      <c r="R131" s="32">
        <f t="shared" si="27"/>
        <v>0</v>
      </c>
      <c r="S131" s="32">
        <f t="shared" si="28"/>
        <v>0</v>
      </c>
      <c r="T131" s="32">
        <f t="shared" si="29"/>
        <v>0</v>
      </c>
      <c r="U131" s="13">
        <v>0</v>
      </c>
      <c r="V131" s="13">
        <v>0</v>
      </c>
      <c r="W131" s="13">
        <f t="shared" si="30"/>
        <v>100</v>
      </c>
      <c r="X131" s="13">
        <f t="shared" si="31"/>
        <v>100</v>
      </c>
    </row>
    <row r="132" spans="2:24">
      <c r="B132" s="21"/>
      <c r="C132" s="13"/>
      <c r="D132" s="13"/>
      <c r="E132" s="13"/>
      <c r="F132" s="13"/>
      <c r="G132" s="13"/>
      <c r="H132" s="5"/>
      <c r="I132" s="5"/>
      <c r="J132" s="5"/>
      <c r="K132" s="5"/>
      <c r="L132" s="5"/>
      <c r="M132" s="5"/>
      <c r="N132" s="32"/>
      <c r="O132" s="5"/>
      <c r="P132" s="5"/>
      <c r="Q132" s="32"/>
      <c r="R132" s="32"/>
      <c r="S132" s="32"/>
      <c r="T132" s="32"/>
      <c r="U132" s="13"/>
      <c r="V132" s="13"/>
      <c r="W132" s="13"/>
      <c r="X132" s="13"/>
    </row>
    <row r="133" spans="2:24">
      <c r="B133" s="15" t="s">
        <v>2</v>
      </c>
      <c r="C133" s="16">
        <v>72031.915999999997</v>
      </c>
      <c r="D133" s="16">
        <v>70073.475999999995</v>
      </c>
      <c r="E133" s="16">
        <v>67214.142999999996</v>
      </c>
      <c r="F133" s="16">
        <v>2859.3330000000001</v>
      </c>
      <c r="G133" s="16">
        <v>0</v>
      </c>
      <c r="H133" s="16">
        <v>0</v>
      </c>
      <c r="I133" s="16">
        <v>0</v>
      </c>
      <c r="J133" s="16">
        <v>176</v>
      </c>
      <c r="K133" s="16">
        <v>103</v>
      </c>
      <c r="L133" s="16">
        <v>1</v>
      </c>
      <c r="M133" s="16">
        <v>0</v>
      </c>
      <c r="N133" s="17" t="s">
        <v>34</v>
      </c>
      <c r="O133" s="16">
        <v>20</v>
      </c>
      <c r="P133" s="16">
        <v>2</v>
      </c>
      <c r="Q133" s="17" t="s">
        <v>34</v>
      </c>
      <c r="R133" s="17" t="s">
        <v>34</v>
      </c>
      <c r="S133" s="17" t="s">
        <v>34</v>
      </c>
      <c r="T133" s="17" t="s">
        <v>34</v>
      </c>
      <c r="U133" s="17" t="s">
        <v>34</v>
      </c>
      <c r="V133" s="17" t="s">
        <v>34</v>
      </c>
      <c r="W133" s="17" t="s">
        <v>34</v>
      </c>
      <c r="X133" s="17" t="s">
        <v>34</v>
      </c>
    </row>
    <row r="134" spans="2:24" ht="25.5">
      <c r="B134" s="19" t="s">
        <v>3</v>
      </c>
      <c r="C134" s="18">
        <v>785.98117066666657</v>
      </c>
      <c r="D134" s="18">
        <v>965.7969700000001</v>
      </c>
      <c r="E134" s="18">
        <v>1249.3203484848486</v>
      </c>
      <c r="F134" s="18">
        <v>252.63330000000002</v>
      </c>
      <c r="G134" s="18">
        <v>0</v>
      </c>
      <c r="H134" s="17">
        <v>0</v>
      </c>
      <c r="I134" s="17">
        <v>0</v>
      </c>
      <c r="J134" s="18">
        <v>5.8666666666666663</v>
      </c>
      <c r="K134" s="18">
        <v>3.4333333333333331</v>
      </c>
      <c r="L134" s="18">
        <v>3.3333333333333333E-2</v>
      </c>
      <c r="M134" s="18">
        <v>0</v>
      </c>
      <c r="N134" s="33">
        <f>AVERAGE(N102:N132)</f>
        <v>0</v>
      </c>
      <c r="O134" s="18">
        <v>0.66666666666666663</v>
      </c>
      <c r="P134" s="18">
        <v>6.6666666666666666E-2</v>
      </c>
      <c r="Q134" s="33">
        <f>AVERAGE(Q102:Q132)</f>
        <v>6.2608872608872601E-2</v>
      </c>
      <c r="R134" s="33">
        <f>AVERAGE(R102:R132)</f>
        <v>2.3809523809523807E-3</v>
      </c>
      <c r="S134" s="33">
        <f>AVERAGE(S102:S132)</f>
        <v>9.2592592592592605E-3</v>
      </c>
      <c r="T134" s="33">
        <f t="shared" ref="T134:X134" si="32">AVERAGE(T102:T132)</f>
        <v>0</v>
      </c>
      <c r="U134" s="18">
        <f t="shared" si="32"/>
        <v>0</v>
      </c>
      <c r="V134" s="18">
        <f t="shared" si="32"/>
        <v>0</v>
      </c>
      <c r="W134" s="18">
        <f t="shared" si="32"/>
        <v>100</v>
      </c>
      <c r="X134" s="18">
        <f t="shared" si="32"/>
        <v>100</v>
      </c>
    </row>
    <row r="137" spans="2:24" ht="25.5" customHeight="1">
      <c r="B137" s="29">
        <v>43983</v>
      </c>
      <c r="C137" s="34" t="s">
        <v>41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6"/>
    </row>
    <row r="138" spans="2:24" ht="156">
      <c r="B138" s="19"/>
      <c r="C138" s="12"/>
      <c r="D138" s="10" t="s">
        <v>38</v>
      </c>
      <c r="E138" s="10" t="s">
        <v>39</v>
      </c>
      <c r="F138" s="10" t="s">
        <v>40</v>
      </c>
      <c r="G138" s="10" t="s">
        <v>14</v>
      </c>
      <c r="H138" s="10" t="s">
        <v>15</v>
      </c>
      <c r="I138" s="10" t="s">
        <v>16</v>
      </c>
      <c r="J138" s="10" t="s">
        <v>19</v>
      </c>
      <c r="K138" s="10" t="s">
        <v>20</v>
      </c>
      <c r="L138" s="10" t="s">
        <v>21</v>
      </c>
      <c r="M138" s="23" t="s">
        <v>23</v>
      </c>
      <c r="N138" s="10" t="s">
        <v>24</v>
      </c>
    </row>
    <row r="139" spans="2:24">
      <c r="B139" s="19"/>
      <c r="C139" s="12" t="s">
        <v>25</v>
      </c>
      <c r="D139" s="12" t="s">
        <v>25</v>
      </c>
      <c r="E139" s="12" t="s">
        <v>25</v>
      </c>
      <c r="F139" s="12" t="s">
        <v>25</v>
      </c>
      <c r="G139" s="12" t="s">
        <v>26</v>
      </c>
      <c r="H139" s="12" t="s">
        <v>27</v>
      </c>
      <c r="I139" s="12" t="s">
        <v>28</v>
      </c>
      <c r="J139" s="12" t="s">
        <v>28</v>
      </c>
      <c r="K139" s="12" t="s">
        <v>30</v>
      </c>
      <c r="L139" s="12" t="s">
        <v>31</v>
      </c>
      <c r="M139" s="24" t="s">
        <v>32</v>
      </c>
      <c r="N139" s="12" t="s">
        <v>33</v>
      </c>
    </row>
    <row r="140" spans="2:24">
      <c r="B140" s="19" t="s">
        <v>2</v>
      </c>
      <c r="C140" s="16">
        <f>SUM(C133:D133)</f>
        <v>142105.39199999999</v>
      </c>
      <c r="D140" s="16">
        <f>D133</f>
        <v>70073.475999999995</v>
      </c>
      <c r="E140" s="16">
        <f t="shared" ref="E140:F140" si="33">E133</f>
        <v>67214.142999999996</v>
      </c>
      <c r="F140" s="16">
        <f t="shared" si="33"/>
        <v>2859.3330000000001</v>
      </c>
      <c r="G140" s="16">
        <f>SUM(H133:I133)</f>
        <v>0</v>
      </c>
      <c r="H140" s="16">
        <f>SUM(J133:K133)</f>
        <v>279</v>
      </c>
      <c r="I140" s="16">
        <f>SUM(L133:M133)</f>
        <v>1</v>
      </c>
      <c r="J140" s="16">
        <f>SUM(O133:P133)</f>
        <v>22</v>
      </c>
      <c r="K140" s="17" t="s">
        <v>34</v>
      </c>
      <c r="L140" s="17" t="s">
        <v>34</v>
      </c>
      <c r="M140" s="25" t="s">
        <v>34</v>
      </c>
      <c r="N140" s="17" t="s">
        <v>34</v>
      </c>
    </row>
    <row r="141" spans="2:24" ht="25.5">
      <c r="B141" s="19" t="s">
        <v>3</v>
      </c>
      <c r="C141" s="22">
        <f>AVERAGE(C134:D134)</f>
        <v>875.88907033333339</v>
      </c>
      <c r="D141" s="22">
        <f>D134</f>
        <v>965.7969700000001</v>
      </c>
      <c r="E141" s="22">
        <f t="shared" ref="E141:F141" si="34">E134</f>
        <v>1249.3203484848486</v>
      </c>
      <c r="F141" s="22">
        <f t="shared" si="34"/>
        <v>252.63330000000002</v>
      </c>
      <c r="G141" s="22">
        <f>AVERAGE(H134:I134)</f>
        <v>0</v>
      </c>
      <c r="H141" s="22">
        <f>AVERAGE(J134:K134)</f>
        <v>4.6499999999999995</v>
      </c>
      <c r="I141" s="22">
        <f>AVERAGE(L134:M134)</f>
        <v>1.6666666666666666E-2</v>
      </c>
      <c r="J141" s="22">
        <f>AVERAGE(O134:P134)</f>
        <v>0.36666666666666664</v>
      </c>
      <c r="K141" s="33">
        <f>AVERAGE(Q134,S134)</f>
        <v>3.593406593406593E-2</v>
      </c>
      <c r="L141" s="33">
        <f>AVERAGE(R134,T134)</f>
        <v>1.1904761904761904E-3</v>
      </c>
      <c r="M141" s="26">
        <f>AVERAGE(U134:V134)</f>
        <v>0</v>
      </c>
      <c r="N141" s="22">
        <f>AVERAGE(W134:X134)</f>
        <v>100</v>
      </c>
    </row>
  </sheetData>
  <mergeCells count="3">
    <mergeCell ref="C137:N137"/>
    <mergeCell ref="C45:N45"/>
    <mergeCell ref="C91:N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9"/>
  <sheetViews>
    <sheetView workbookViewId="0">
      <selection activeCell="B153" sqref="B153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37</v>
      </c>
      <c r="D4" s="37" t="s">
        <v>43</v>
      </c>
      <c r="E4" s="38"/>
      <c r="F4" s="39"/>
      <c r="G4" s="37" t="s">
        <v>45</v>
      </c>
      <c r="H4" s="38"/>
      <c r="I4" s="38"/>
      <c r="J4" s="38"/>
      <c r="K4" s="38"/>
      <c r="L4" s="39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>
      <c r="B7" s="31">
        <v>43922</v>
      </c>
      <c r="C7" s="13">
        <v>1992.202</v>
      </c>
      <c r="D7" s="13">
        <v>2145.5366666666664</v>
      </c>
      <c r="E7" s="13">
        <v>1762.2</v>
      </c>
      <c r="F7" s="13">
        <v>1123.19</v>
      </c>
      <c r="G7" s="5">
        <v>1200000</v>
      </c>
      <c r="H7" s="5">
        <v>150</v>
      </c>
      <c r="I7" s="5">
        <v>36125</v>
      </c>
      <c r="J7" s="32">
        <f>H7/I7</f>
        <v>4.1522491349480972E-3</v>
      </c>
      <c r="K7" s="13">
        <f>G7/86400000</f>
        <v>1.3888888888888888E-2</v>
      </c>
      <c r="L7" s="13">
        <f>100-K7</f>
        <v>99.986111111111114</v>
      </c>
    </row>
    <row r="8" spans="2:12" ht="12.75" customHeight="1">
      <c r="B8" s="31">
        <v>43923</v>
      </c>
      <c r="C8" s="13">
        <v>1886.066</v>
      </c>
      <c r="D8" s="13">
        <v>2024.3733333333332</v>
      </c>
      <c r="E8" s="13">
        <v>1678.605</v>
      </c>
      <c r="F8" s="13">
        <v>1124.42</v>
      </c>
      <c r="G8" s="5">
        <v>1200000</v>
      </c>
      <c r="H8" s="5">
        <v>108</v>
      </c>
      <c r="I8" s="5">
        <v>32964</v>
      </c>
      <c r="J8" s="32">
        <f t="shared" ref="J8:J36" si="0">H8/I8</f>
        <v>3.2763014197306154E-3</v>
      </c>
      <c r="K8" s="13">
        <f t="shared" ref="K8:K36" si="1">G8/86400000</f>
        <v>1.3888888888888888E-2</v>
      </c>
      <c r="L8" s="13">
        <f t="shared" ref="L8:L36" si="2">100-K8</f>
        <v>99.986111111111114</v>
      </c>
    </row>
    <row r="9" spans="2:12" ht="12.75" customHeight="1">
      <c r="B9" s="4">
        <v>43924</v>
      </c>
      <c r="C9" s="13">
        <v>1864.1479999999999</v>
      </c>
      <c r="D9" s="13">
        <v>1988.82</v>
      </c>
      <c r="E9" s="13">
        <v>1677.1399999999999</v>
      </c>
      <c r="F9" s="13">
        <v>1093.78</v>
      </c>
      <c r="G9" s="5">
        <v>1200000</v>
      </c>
      <c r="H9" s="5">
        <v>90</v>
      </c>
      <c r="I9" s="5">
        <v>30584</v>
      </c>
      <c r="J9" s="32">
        <f t="shared" si="0"/>
        <v>2.9427151451739473E-3</v>
      </c>
      <c r="K9" s="13">
        <f t="shared" si="1"/>
        <v>1.3888888888888888E-2</v>
      </c>
      <c r="L9" s="13">
        <f t="shared" si="2"/>
        <v>99.986111111111114</v>
      </c>
    </row>
    <row r="10" spans="2:12" ht="12.75" customHeight="1">
      <c r="B10" s="20">
        <v>43925</v>
      </c>
      <c r="C10" s="13">
        <v>1568.6640000000002</v>
      </c>
      <c r="D10" s="13">
        <v>1588.3333333333333</v>
      </c>
      <c r="E10" s="13">
        <v>1539.1599999999999</v>
      </c>
      <c r="F10" s="13">
        <v>1063.6400000000001</v>
      </c>
      <c r="G10" s="5">
        <v>0</v>
      </c>
      <c r="H10" s="5">
        <v>10</v>
      </c>
      <c r="I10" s="5">
        <v>6354</v>
      </c>
      <c r="J10" s="32">
        <f t="shared" si="0"/>
        <v>1.5738117721120553E-3</v>
      </c>
      <c r="K10" s="13">
        <f t="shared" si="1"/>
        <v>0</v>
      </c>
      <c r="L10" s="13">
        <f t="shared" si="2"/>
        <v>100</v>
      </c>
    </row>
    <row r="11" spans="2:12" ht="12.75" customHeight="1">
      <c r="B11" s="20">
        <v>43926</v>
      </c>
      <c r="C11" s="13">
        <v>1542.2820000000002</v>
      </c>
      <c r="D11" s="13">
        <v>1561.0900000000001</v>
      </c>
      <c r="E11" s="13">
        <v>1514.0700000000002</v>
      </c>
      <c r="F11" s="13">
        <v>1061.93</v>
      </c>
      <c r="G11" s="5">
        <v>0</v>
      </c>
      <c r="H11" s="5">
        <v>13</v>
      </c>
      <c r="I11" s="5">
        <v>5201</v>
      </c>
      <c r="J11" s="32">
        <f t="shared" si="0"/>
        <v>2.4995193232070756E-3</v>
      </c>
      <c r="K11" s="13">
        <f t="shared" si="1"/>
        <v>0</v>
      </c>
      <c r="L11" s="13">
        <f t="shared" si="2"/>
        <v>100</v>
      </c>
    </row>
    <row r="12" spans="2:12" ht="12.75" customHeight="1">
      <c r="B12" s="4">
        <v>43927</v>
      </c>
      <c r="C12" s="13">
        <v>1891.6080000000002</v>
      </c>
      <c r="D12" s="13">
        <v>2036.8433333333332</v>
      </c>
      <c r="E12" s="13">
        <v>1673.7550000000001</v>
      </c>
      <c r="F12" s="13">
        <v>1101.19</v>
      </c>
      <c r="G12" s="5">
        <v>1200000</v>
      </c>
      <c r="H12" s="5">
        <v>104</v>
      </c>
      <c r="I12" s="5">
        <v>37442</v>
      </c>
      <c r="J12" s="32">
        <f t="shared" si="0"/>
        <v>2.7776294001388814E-3</v>
      </c>
      <c r="K12" s="13">
        <f t="shared" si="1"/>
        <v>1.3888888888888888E-2</v>
      </c>
      <c r="L12" s="13">
        <f t="shared" si="2"/>
        <v>99.986111111111114</v>
      </c>
    </row>
    <row r="13" spans="2:12" ht="12.75" customHeight="1">
      <c r="B13" s="31">
        <v>43928</v>
      </c>
      <c r="C13" s="13">
        <v>1869.866</v>
      </c>
      <c r="D13" s="13">
        <v>2011.6633333333332</v>
      </c>
      <c r="E13" s="13">
        <v>1657.17</v>
      </c>
      <c r="F13" s="13">
        <v>1098.28</v>
      </c>
      <c r="G13" s="5">
        <v>1200000</v>
      </c>
      <c r="H13" s="5">
        <v>126</v>
      </c>
      <c r="I13" s="5">
        <v>34092</v>
      </c>
      <c r="J13" s="32">
        <f t="shared" si="0"/>
        <v>3.6958817317845828E-3</v>
      </c>
      <c r="K13" s="13">
        <f t="shared" si="1"/>
        <v>1.3888888888888888E-2</v>
      </c>
      <c r="L13" s="13">
        <f t="shared" si="2"/>
        <v>99.986111111111114</v>
      </c>
    </row>
    <row r="14" spans="2:12" ht="12.75" customHeight="1">
      <c r="B14" s="31">
        <v>43929</v>
      </c>
      <c r="C14" s="13">
        <v>1791.5400000000002</v>
      </c>
      <c r="D14" s="13">
        <v>1914.4566666666669</v>
      </c>
      <c r="E14" s="13">
        <v>1607.165</v>
      </c>
      <c r="F14" s="13">
        <v>1084.52</v>
      </c>
      <c r="G14" s="5">
        <v>1200000</v>
      </c>
      <c r="H14" s="5">
        <v>103</v>
      </c>
      <c r="I14" s="5">
        <v>30787</v>
      </c>
      <c r="J14" s="32">
        <f t="shared" si="0"/>
        <v>3.3455679345178158E-3</v>
      </c>
      <c r="K14" s="13">
        <f t="shared" si="1"/>
        <v>1.3888888888888888E-2</v>
      </c>
      <c r="L14" s="13">
        <f t="shared" si="2"/>
        <v>99.986111111111114</v>
      </c>
    </row>
    <row r="15" spans="2:12" ht="12.75" customHeight="1">
      <c r="B15" s="31">
        <v>43930</v>
      </c>
      <c r="C15" s="13">
        <v>1829.0400000000002</v>
      </c>
      <c r="D15" s="13">
        <v>1973.87</v>
      </c>
      <c r="E15" s="13">
        <v>1611.7950000000001</v>
      </c>
      <c r="F15" s="13">
        <v>1096.1099999999999</v>
      </c>
      <c r="G15" s="5">
        <v>1200000</v>
      </c>
      <c r="H15" s="5">
        <v>88</v>
      </c>
      <c r="I15" s="5">
        <v>32278</v>
      </c>
      <c r="J15" s="32">
        <f t="shared" si="0"/>
        <v>2.7263151372451827E-3</v>
      </c>
      <c r="K15" s="13">
        <f t="shared" si="1"/>
        <v>1.3888888888888888E-2</v>
      </c>
      <c r="L15" s="13">
        <f t="shared" si="2"/>
        <v>99.986111111111114</v>
      </c>
    </row>
    <row r="16" spans="2:12" ht="12.75" customHeight="1">
      <c r="B16" s="4">
        <v>43931</v>
      </c>
      <c r="C16" s="13">
        <v>1792.0139999999999</v>
      </c>
      <c r="D16" s="13">
        <v>1915.7933333333331</v>
      </c>
      <c r="E16" s="13">
        <v>1606.345</v>
      </c>
      <c r="F16" s="13">
        <v>1090.1099999999999</v>
      </c>
      <c r="G16" s="5">
        <v>1200000</v>
      </c>
      <c r="H16" s="5">
        <v>96</v>
      </c>
      <c r="I16" s="5">
        <v>26961</v>
      </c>
      <c r="J16" s="32">
        <f t="shared" si="0"/>
        <v>3.5606987871369756E-3</v>
      </c>
      <c r="K16" s="13">
        <f t="shared" si="1"/>
        <v>1.3888888888888888E-2</v>
      </c>
      <c r="L16" s="13">
        <f t="shared" si="2"/>
        <v>99.986111111111114</v>
      </c>
    </row>
    <row r="17" spans="2:12" ht="12.75" customHeight="1">
      <c r="B17" s="20">
        <v>43932</v>
      </c>
      <c r="C17" s="13">
        <v>1571.1719999999998</v>
      </c>
      <c r="D17" s="13">
        <v>1598.0266666666666</v>
      </c>
      <c r="E17" s="13">
        <v>1530.8899999999999</v>
      </c>
      <c r="F17" s="13">
        <v>1060.92</v>
      </c>
      <c r="G17" s="5">
        <v>0</v>
      </c>
      <c r="H17" s="5">
        <v>11</v>
      </c>
      <c r="I17" s="5">
        <v>5617</v>
      </c>
      <c r="J17" s="32">
        <f t="shared" si="0"/>
        <v>1.9583407512907248E-3</v>
      </c>
      <c r="K17" s="13">
        <f t="shared" si="1"/>
        <v>0</v>
      </c>
      <c r="L17" s="13">
        <f t="shared" si="2"/>
        <v>100</v>
      </c>
    </row>
    <row r="18" spans="2:12" ht="12.75" customHeight="1">
      <c r="B18" s="20">
        <v>43933</v>
      </c>
      <c r="C18" s="13">
        <v>1604.604</v>
      </c>
      <c r="D18" s="13">
        <v>1584.3133333333335</v>
      </c>
      <c r="E18" s="13">
        <v>1635.04</v>
      </c>
      <c r="F18" s="13">
        <v>1078.17</v>
      </c>
      <c r="G18" s="5">
        <v>0</v>
      </c>
      <c r="H18" s="5">
        <v>3</v>
      </c>
      <c r="I18" s="5">
        <v>2345</v>
      </c>
      <c r="J18" s="32">
        <f t="shared" si="0"/>
        <v>1.2793176972281451E-3</v>
      </c>
      <c r="K18" s="13">
        <f t="shared" si="1"/>
        <v>0</v>
      </c>
      <c r="L18" s="13">
        <f t="shared" si="2"/>
        <v>100</v>
      </c>
    </row>
    <row r="19" spans="2:12" ht="12.75" customHeight="1">
      <c r="B19" s="4">
        <v>43934</v>
      </c>
      <c r="C19" s="13">
        <v>1547.0079999999998</v>
      </c>
      <c r="D19" s="13">
        <v>1567.22</v>
      </c>
      <c r="E19" s="13">
        <v>1516.69</v>
      </c>
      <c r="F19" s="13">
        <v>1062.75</v>
      </c>
      <c r="G19" s="5">
        <v>1200000</v>
      </c>
      <c r="H19" s="5">
        <v>24</v>
      </c>
      <c r="I19" s="5">
        <v>5681</v>
      </c>
      <c r="J19" s="32">
        <f t="shared" si="0"/>
        <v>4.2246083436014784E-3</v>
      </c>
      <c r="K19" s="13">
        <f t="shared" si="1"/>
        <v>1.3888888888888888E-2</v>
      </c>
      <c r="L19" s="13">
        <f t="shared" si="2"/>
        <v>99.986111111111114</v>
      </c>
    </row>
    <row r="20" spans="2:12" ht="12.75" customHeight="1">
      <c r="B20" s="31">
        <v>43935</v>
      </c>
      <c r="C20" s="13">
        <v>1993.9159999999999</v>
      </c>
      <c r="D20" s="13">
        <v>2183.9899999999998</v>
      </c>
      <c r="E20" s="13">
        <v>1708.8049999999998</v>
      </c>
      <c r="F20" s="13">
        <v>1135.58</v>
      </c>
      <c r="G20" s="5">
        <v>1200000</v>
      </c>
      <c r="H20" s="5">
        <v>136</v>
      </c>
      <c r="I20" s="5">
        <v>37013</v>
      </c>
      <c r="J20" s="32">
        <f t="shared" si="0"/>
        <v>3.6743846756545E-3</v>
      </c>
      <c r="K20" s="13">
        <f t="shared" si="1"/>
        <v>1.3888888888888888E-2</v>
      </c>
      <c r="L20" s="13">
        <f t="shared" si="2"/>
        <v>99.986111111111114</v>
      </c>
    </row>
    <row r="21" spans="2:12" ht="12.75" customHeight="1">
      <c r="B21" s="31">
        <v>43936</v>
      </c>
      <c r="C21" s="13">
        <v>1909.2459999999999</v>
      </c>
      <c r="D21" s="13">
        <v>2067.4633333333331</v>
      </c>
      <c r="E21" s="13">
        <v>1671.92</v>
      </c>
      <c r="F21" s="13">
        <v>1112.23</v>
      </c>
      <c r="G21" s="5">
        <v>1200000</v>
      </c>
      <c r="H21" s="5">
        <v>137</v>
      </c>
      <c r="I21" s="5">
        <v>37393</v>
      </c>
      <c r="J21" s="32">
        <f t="shared" si="0"/>
        <v>3.6637873398764477E-3</v>
      </c>
      <c r="K21" s="13">
        <f t="shared" si="1"/>
        <v>1.3888888888888888E-2</v>
      </c>
      <c r="L21" s="13">
        <f t="shared" si="2"/>
        <v>99.986111111111114</v>
      </c>
    </row>
    <row r="22" spans="2:12" ht="12.75" customHeight="1">
      <c r="B22" s="31">
        <v>43937</v>
      </c>
      <c r="C22" s="13">
        <v>1723.7959999999998</v>
      </c>
      <c r="D22" s="13">
        <v>1778.67</v>
      </c>
      <c r="E22" s="13">
        <v>1641.4849999999999</v>
      </c>
      <c r="F22" s="13">
        <v>1086.69</v>
      </c>
      <c r="G22" s="5">
        <v>1200000</v>
      </c>
      <c r="H22" s="5">
        <v>102</v>
      </c>
      <c r="I22" s="5">
        <v>33218</v>
      </c>
      <c r="J22" s="32">
        <f t="shared" si="0"/>
        <v>3.0706243602865915E-3</v>
      </c>
      <c r="K22" s="13">
        <f t="shared" si="1"/>
        <v>1.3888888888888888E-2</v>
      </c>
      <c r="L22" s="13">
        <f t="shared" si="2"/>
        <v>99.986111111111114</v>
      </c>
    </row>
    <row r="23" spans="2:12" ht="12.75" customHeight="1">
      <c r="B23" s="4">
        <v>43938</v>
      </c>
      <c r="C23" s="13">
        <v>1751.0399999999997</v>
      </c>
      <c r="D23" s="13">
        <v>1827.6933333333334</v>
      </c>
      <c r="E23" s="13">
        <v>1636.06</v>
      </c>
      <c r="F23" s="13">
        <v>1089.08</v>
      </c>
      <c r="G23" s="5">
        <v>1200000</v>
      </c>
      <c r="H23" s="5">
        <v>127</v>
      </c>
      <c r="I23" s="5">
        <v>29131</v>
      </c>
      <c r="J23" s="32">
        <f t="shared" si="0"/>
        <v>4.3596169029556141E-3</v>
      </c>
      <c r="K23" s="13">
        <f t="shared" si="1"/>
        <v>1.3888888888888888E-2</v>
      </c>
      <c r="L23" s="13">
        <f t="shared" si="2"/>
        <v>99.986111111111114</v>
      </c>
    </row>
    <row r="24" spans="2:12" ht="12.75" customHeight="1">
      <c r="B24" s="20">
        <v>43939</v>
      </c>
      <c r="C24" s="13">
        <v>1522.598</v>
      </c>
      <c r="D24" s="13">
        <v>1507.46</v>
      </c>
      <c r="E24" s="13">
        <v>1545.3050000000001</v>
      </c>
      <c r="F24" s="13">
        <v>1065.21</v>
      </c>
      <c r="G24" s="5">
        <v>0</v>
      </c>
      <c r="H24" s="5">
        <v>11</v>
      </c>
      <c r="I24" s="5">
        <v>6631</v>
      </c>
      <c r="J24" s="32">
        <f t="shared" si="0"/>
        <v>1.6588749811491479E-3</v>
      </c>
      <c r="K24" s="13">
        <f t="shared" si="1"/>
        <v>0</v>
      </c>
      <c r="L24" s="13">
        <f t="shared" si="2"/>
        <v>100</v>
      </c>
    </row>
    <row r="25" spans="2:12" ht="12.75" customHeight="1">
      <c r="B25" s="20">
        <v>43940</v>
      </c>
      <c r="C25" s="13">
        <v>1545.8880000000001</v>
      </c>
      <c r="D25" s="13">
        <v>1538.28</v>
      </c>
      <c r="E25" s="13">
        <v>1557.3000000000002</v>
      </c>
      <c r="F25" s="13">
        <v>1068.51</v>
      </c>
      <c r="G25" s="5">
        <v>0</v>
      </c>
      <c r="H25" s="5">
        <v>13</v>
      </c>
      <c r="I25" s="5">
        <v>5222</v>
      </c>
      <c r="J25" s="32">
        <f t="shared" si="0"/>
        <v>2.4894676369207201E-3</v>
      </c>
      <c r="K25" s="13">
        <f t="shared" si="1"/>
        <v>0</v>
      </c>
      <c r="L25" s="13">
        <f t="shared" si="2"/>
        <v>100</v>
      </c>
    </row>
    <row r="26" spans="2:12" ht="12.75" customHeight="1">
      <c r="B26" s="4">
        <v>43941</v>
      </c>
      <c r="C26" s="13">
        <v>1759.9259999999999</v>
      </c>
      <c r="D26" s="13">
        <v>1836.1733333333334</v>
      </c>
      <c r="E26" s="13">
        <v>1645.5549999999998</v>
      </c>
      <c r="F26" s="13">
        <v>1087.27</v>
      </c>
      <c r="G26" s="5">
        <v>1200000</v>
      </c>
      <c r="H26" s="5">
        <v>114</v>
      </c>
      <c r="I26" s="5">
        <v>32255</v>
      </c>
      <c r="J26" s="32">
        <f t="shared" si="0"/>
        <v>3.5343357618973802E-3</v>
      </c>
      <c r="K26" s="13">
        <f t="shared" si="1"/>
        <v>1.3888888888888888E-2</v>
      </c>
      <c r="L26" s="13">
        <f t="shared" si="2"/>
        <v>99.986111111111114</v>
      </c>
    </row>
    <row r="27" spans="2:12" ht="12.75" customHeight="1">
      <c r="B27" s="31">
        <v>43942</v>
      </c>
      <c r="C27" s="13">
        <v>1772.5580000000002</v>
      </c>
      <c r="D27" s="13">
        <v>1859.0033333333333</v>
      </c>
      <c r="E27" s="13">
        <v>1642.8899999999999</v>
      </c>
      <c r="F27" s="13">
        <v>1087.9000000000001</v>
      </c>
      <c r="G27" s="5">
        <v>1200000</v>
      </c>
      <c r="H27" s="5">
        <v>107</v>
      </c>
      <c r="I27" s="5">
        <v>29312</v>
      </c>
      <c r="J27" s="32">
        <f t="shared" si="0"/>
        <v>3.6503820960698688E-3</v>
      </c>
      <c r="K27" s="13">
        <f t="shared" si="1"/>
        <v>1.3888888888888888E-2</v>
      </c>
      <c r="L27" s="13">
        <f t="shared" si="2"/>
        <v>99.986111111111114</v>
      </c>
    </row>
    <row r="28" spans="2:12" ht="12.75" customHeight="1">
      <c r="B28" s="31">
        <v>43943</v>
      </c>
      <c r="C28" s="13">
        <v>1740.0440000000003</v>
      </c>
      <c r="D28" s="13">
        <v>1816.6666666666667</v>
      </c>
      <c r="E28" s="13">
        <v>1625.1100000000001</v>
      </c>
      <c r="F28" s="13">
        <v>1079.2</v>
      </c>
      <c r="G28" s="5">
        <v>1200000</v>
      </c>
      <c r="H28" s="5">
        <v>125</v>
      </c>
      <c r="I28" s="5">
        <v>27303</v>
      </c>
      <c r="J28" s="32">
        <f t="shared" si="0"/>
        <v>4.5782514741969744E-3</v>
      </c>
      <c r="K28" s="13">
        <f t="shared" si="1"/>
        <v>1.3888888888888888E-2</v>
      </c>
      <c r="L28" s="13">
        <f t="shared" si="2"/>
        <v>99.986111111111114</v>
      </c>
    </row>
    <row r="29" spans="2:12" ht="12.75" customHeight="1">
      <c r="B29" s="31">
        <v>43944</v>
      </c>
      <c r="C29" s="13">
        <v>1797.9459999999999</v>
      </c>
      <c r="D29" s="13">
        <v>1895.7833333333335</v>
      </c>
      <c r="E29" s="13">
        <v>1651.19</v>
      </c>
      <c r="F29" s="13">
        <v>1091.3599999999999</v>
      </c>
      <c r="G29" s="5">
        <v>1200000</v>
      </c>
      <c r="H29" s="5">
        <v>121</v>
      </c>
      <c r="I29" s="5">
        <v>26373</v>
      </c>
      <c r="J29" s="32">
        <f t="shared" si="0"/>
        <v>4.5880256322754333E-3</v>
      </c>
      <c r="K29" s="13">
        <f t="shared" si="1"/>
        <v>1.3888888888888888E-2</v>
      </c>
      <c r="L29" s="13">
        <f t="shared" si="2"/>
        <v>99.986111111111114</v>
      </c>
    </row>
    <row r="30" spans="2:12" ht="12.75" customHeight="1">
      <c r="B30" s="4">
        <v>43945</v>
      </c>
      <c r="C30" s="13">
        <v>1718.8919999999998</v>
      </c>
      <c r="D30" s="13">
        <v>1797.0333333333335</v>
      </c>
      <c r="E30" s="13">
        <v>1601.6799999999998</v>
      </c>
      <c r="F30" s="13">
        <v>1075.97</v>
      </c>
      <c r="G30" s="5">
        <v>1200000</v>
      </c>
      <c r="H30" s="5">
        <v>79</v>
      </c>
      <c r="I30" s="5">
        <v>24367</v>
      </c>
      <c r="J30" s="32">
        <f t="shared" si="0"/>
        <v>3.2420897114950548E-3</v>
      </c>
      <c r="K30" s="13">
        <f t="shared" si="1"/>
        <v>1.3888888888888888E-2</v>
      </c>
      <c r="L30" s="13">
        <f t="shared" si="2"/>
        <v>99.986111111111114</v>
      </c>
    </row>
    <row r="31" spans="2:12" ht="12.75" customHeight="1">
      <c r="B31" s="20">
        <v>43946</v>
      </c>
      <c r="C31" s="13">
        <v>1550.6740000000002</v>
      </c>
      <c r="D31" s="13">
        <v>1526.05</v>
      </c>
      <c r="E31" s="13">
        <v>1587.6100000000001</v>
      </c>
      <c r="F31" s="13">
        <v>1067.07</v>
      </c>
      <c r="G31" s="5">
        <v>0</v>
      </c>
      <c r="H31" s="5">
        <v>12</v>
      </c>
      <c r="I31" s="5">
        <v>4751</v>
      </c>
      <c r="J31" s="32">
        <f t="shared" si="0"/>
        <v>2.5257840454641126E-3</v>
      </c>
      <c r="K31" s="13">
        <f t="shared" si="1"/>
        <v>0</v>
      </c>
      <c r="L31" s="13">
        <f t="shared" si="2"/>
        <v>100</v>
      </c>
    </row>
    <row r="32" spans="2:12" ht="12.75" customHeight="1">
      <c r="B32" s="20">
        <v>43947</v>
      </c>
      <c r="C32" s="13">
        <v>1552.4739999999999</v>
      </c>
      <c r="D32" s="13">
        <v>1548.6266666666668</v>
      </c>
      <c r="E32" s="13">
        <v>1558.2449999999999</v>
      </c>
      <c r="F32" s="13">
        <v>1071.69</v>
      </c>
      <c r="G32" s="5">
        <v>0</v>
      </c>
      <c r="H32" s="5">
        <v>9</v>
      </c>
      <c r="I32" s="5">
        <v>4814</v>
      </c>
      <c r="J32" s="32">
        <f t="shared" si="0"/>
        <v>1.8695471541337765E-3</v>
      </c>
      <c r="K32" s="13">
        <f t="shared" si="1"/>
        <v>0</v>
      </c>
      <c r="L32" s="13">
        <f t="shared" si="2"/>
        <v>100</v>
      </c>
    </row>
    <row r="33" spans="2:12" ht="12.75" customHeight="1">
      <c r="B33" s="4">
        <v>43948</v>
      </c>
      <c r="C33" s="13">
        <v>1750.3799999999999</v>
      </c>
      <c r="D33" s="13">
        <v>1834.82</v>
      </c>
      <c r="E33" s="13">
        <v>1623.72</v>
      </c>
      <c r="F33" s="13">
        <v>1087.19</v>
      </c>
      <c r="G33" s="5">
        <v>1200000</v>
      </c>
      <c r="H33" s="5">
        <v>122</v>
      </c>
      <c r="I33" s="5">
        <v>31950</v>
      </c>
      <c r="J33" s="32">
        <f t="shared" si="0"/>
        <v>3.8184663536776214E-3</v>
      </c>
      <c r="K33" s="13">
        <f t="shared" si="1"/>
        <v>1.3888888888888888E-2</v>
      </c>
      <c r="L33" s="13">
        <f t="shared" si="2"/>
        <v>99.986111111111114</v>
      </c>
    </row>
    <row r="34" spans="2:12" ht="12.75" customHeight="1">
      <c r="B34" s="31">
        <v>43949</v>
      </c>
      <c r="C34" s="13">
        <v>1751.3820000000001</v>
      </c>
      <c r="D34" s="13">
        <v>1823.2466666666667</v>
      </c>
      <c r="E34" s="13">
        <v>1643.585</v>
      </c>
      <c r="F34" s="13">
        <v>1086.5899999999999</v>
      </c>
      <c r="G34" s="5">
        <v>1200000</v>
      </c>
      <c r="H34" s="5">
        <v>107</v>
      </c>
      <c r="I34" s="5">
        <v>29236</v>
      </c>
      <c r="J34" s="32">
        <f t="shared" si="0"/>
        <v>3.659871391435217E-3</v>
      </c>
      <c r="K34" s="13">
        <f t="shared" si="1"/>
        <v>1.3888888888888888E-2</v>
      </c>
      <c r="L34" s="13">
        <f t="shared" si="2"/>
        <v>99.986111111111114</v>
      </c>
    </row>
    <row r="35" spans="2:12" ht="12.75" customHeight="1">
      <c r="B35" s="31">
        <v>43950</v>
      </c>
      <c r="C35" s="13">
        <v>1877.0139999999999</v>
      </c>
      <c r="D35" s="13">
        <v>1993.3933333333334</v>
      </c>
      <c r="E35" s="13">
        <v>1702.4450000000002</v>
      </c>
      <c r="F35" s="13">
        <v>1125.24</v>
      </c>
      <c r="G35" s="5">
        <v>1200000</v>
      </c>
      <c r="H35" s="5">
        <v>125</v>
      </c>
      <c r="I35" s="5">
        <v>31082</v>
      </c>
      <c r="J35" s="32">
        <f t="shared" si="0"/>
        <v>4.0216202303584069E-3</v>
      </c>
      <c r="K35" s="13">
        <f t="shared" si="1"/>
        <v>1.3888888888888888E-2</v>
      </c>
      <c r="L35" s="13">
        <f t="shared" si="2"/>
        <v>99.986111111111114</v>
      </c>
    </row>
    <row r="36" spans="2:12" ht="12.75" customHeight="1">
      <c r="B36" s="21">
        <v>43951</v>
      </c>
      <c r="C36" s="13">
        <v>1847.9860000000001</v>
      </c>
      <c r="D36" s="13">
        <v>1970.3966666666665</v>
      </c>
      <c r="E36" s="13">
        <v>1664.37</v>
      </c>
      <c r="F36" s="13">
        <v>1091.01</v>
      </c>
      <c r="G36" s="5">
        <v>1200000</v>
      </c>
      <c r="H36" s="5">
        <v>106</v>
      </c>
      <c r="I36" s="5">
        <v>33828</v>
      </c>
      <c r="J36" s="32">
        <f t="shared" si="0"/>
        <v>3.133498876670214E-3</v>
      </c>
      <c r="K36" s="13">
        <f t="shared" si="1"/>
        <v>1.3888888888888888E-2</v>
      </c>
      <c r="L36" s="13">
        <f t="shared" si="2"/>
        <v>99.986111111111114</v>
      </c>
    </row>
    <row r="37" spans="2:12" ht="12.75" customHeight="1">
      <c r="B37" s="4"/>
      <c r="C37" s="13"/>
      <c r="D37" s="13"/>
      <c r="E37" s="13"/>
      <c r="F37" s="13"/>
      <c r="G37" s="5"/>
      <c r="H37" s="5"/>
      <c r="I37" s="5"/>
      <c r="J37" s="32"/>
      <c r="K37" s="13"/>
      <c r="L37" s="13"/>
    </row>
    <row r="38" spans="2:12">
      <c r="B38" s="15" t="s">
        <v>2</v>
      </c>
      <c r="C38" s="16">
        <v>261579.87</v>
      </c>
      <c r="D38" s="16">
        <v>164145.27000000002</v>
      </c>
      <c r="E38" s="16">
        <v>97434.6</v>
      </c>
      <c r="F38" s="16">
        <v>32646.800000000003</v>
      </c>
      <c r="G38" s="16">
        <f t="shared" ref="G38" si="3">SUM(G7:G37)</f>
        <v>26400000</v>
      </c>
      <c r="H38" s="16">
        <v>2479</v>
      </c>
      <c r="I38" s="16">
        <v>710310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18">
        <v>1743.8657999999996</v>
      </c>
      <c r="D39" s="18">
        <v>1823.836333333333</v>
      </c>
      <c r="E39" s="18">
        <v>1623.9100000000003</v>
      </c>
      <c r="F39" s="18">
        <v>1088.2266666666667</v>
      </c>
      <c r="G39" s="18">
        <f t="shared" ref="G39:L39" si="4">AVERAGE(G7:G37)</f>
        <v>880000</v>
      </c>
      <c r="H39" s="22">
        <v>82.63333333333334</v>
      </c>
      <c r="I39" s="22">
        <v>23677</v>
      </c>
      <c r="J39" s="33">
        <f t="shared" si="4"/>
        <v>3.1850528400877553E-3</v>
      </c>
      <c r="K39" s="18">
        <f t="shared" si="4"/>
        <v>1.0185185185185188E-2</v>
      </c>
      <c r="L39" s="18">
        <f t="shared" si="4"/>
        <v>99.989814814814864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37</v>
      </c>
      <c r="D44" s="37" t="s">
        <v>43</v>
      </c>
      <c r="E44" s="38"/>
      <c r="F44" s="39"/>
      <c r="G44" s="37" t="s">
        <v>45</v>
      </c>
      <c r="H44" s="38"/>
      <c r="I44" s="38"/>
      <c r="J44" s="38"/>
      <c r="K44" s="38"/>
      <c r="L44" s="39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>
      <c r="B47" s="31">
        <v>43952</v>
      </c>
      <c r="C47" s="13">
        <v>1610.48</v>
      </c>
      <c r="D47" s="14">
        <v>1648.0166666666667</v>
      </c>
      <c r="E47" s="13">
        <v>1554.1750000000002</v>
      </c>
      <c r="F47" s="13">
        <v>1066.27</v>
      </c>
      <c r="G47" s="5">
        <v>1200000</v>
      </c>
      <c r="H47" s="5">
        <v>25</v>
      </c>
      <c r="I47" s="5">
        <v>6874</v>
      </c>
      <c r="J47" s="32">
        <f>H47/I47</f>
        <v>3.6368926389292989E-3</v>
      </c>
      <c r="K47" s="13">
        <f>G47/86400000</f>
        <v>1.3888888888888888E-2</v>
      </c>
      <c r="L47" s="13">
        <f>100-K47</f>
        <v>99.986111111111114</v>
      </c>
    </row>
    <row r="48" spans="2:12" ht="12.75" customHeight="1">
      <c r="B48" s="20">
        <v>43953</v>
      </c>
      <c r="C48" s="13">
        <v>1858.0259999999998</v>
      </c>
      <c r="D48" s="14">
        <v>1928.8966666666668</v>
      </c>
      <c r="E48" s="13">
        <v>1751.72</v>
      </c>
      <c r="F48" s="13">
        <v>1113.79</v>
      </c>
      <c r="G48" s="5">
        <v>0</v>
      </c>
      <c r="H48" s="5">
        <v>6</v>
      </c>
      <c r="I48" s="5">
        <v>6240</v>
      </c>
      <c r="J48" s="32">
        <f t="shared" ref="J48:J77" si="5">H48/I48</f>
        <v>9.6153846153846159E-4</v>
      </c>
      <c r="K48" s="13">
        <f t="shared" ref="K48:K77" si="6">G48/86400000</f>
        <v>0</v>
      </c>
      <c r="L48" s="13">
        <f t="shared" ref="L48:L77" si="7">100-K48</f>
        <v>100</v>
      </c>
    </row>
    <row r="49" spans="2:12" ht="12.75" customHeight="1">
      <c r="B49" s="20">
        <v>43954</v>
      </c>
      <c r="C49" s="13">
        <v>1556.3119999999999</v>
      </c>
      <c r="D49" s="14">
        <v>1551.4833333333336</v>
      </c>
      <c r="E49" s="13">
        <v>1563.5549999999998</v>
      </c>
      <c r="F49" s="13">
        <v>1070.17</v>
      </c>
      <c r="G49" s="5">
        <v>0</v>
      </c>
      <c r="H49" s="5">
        <v>15</v>
      </c>
      <c r="I49" s="5">
        <v>6167</v>
      </c>
      <c r="J49" s="32">
        <f t="shared" si="5"/>
        <v>2.432300956705043E-3</v>
      </c>
      <c r="K49" s="13">
        <f t="shared" si="6"/>
        <v>0</v>
      </c>
      <c r="L49" s="13">
        <f t="shared" si="7"/>
        <v>100</v>
      </c>
    </row>
    <row r="50" spans="2:12" ht="12.75" customHeight="1">
      <c r="B50" s="21">
        <v>43955</v>
      </c>
      <c r="C50" s="13">
        <v>2210.5819999999999</v>
      </c>
      <c r="D50" s="14">
        <v>2424.7533333333336</v>
      </c>
      <c r="E50" s="13">
        <v>1889.3249999999998</v>
      </c>
      <c r="F50" s="13">
        <v>1183.2</v>
      </c>
      <c r="G50" s="5">
        <v>1200000</v>
      </c>
      <c r="H50" s="5">
        <v>158</v>
      </c>
      <c r="I50" s="5">
        <v>42447</v>
      </c>
      <c r="J50" s="32">
        <f t="shared" si="5"/>
        <v>3.7222889721299501E-3</v>
      </c>
      <c r="K50" s="13">
        <f t="shared" si="6"/>
        <v>1.3888888888888888E-2</v>
      </c>
      <c r="L50" s="13">
        <f t="shared" si="7"/>
        <v>99.986111111111114</v>
      </c>
    </row>
    <row r="51" spans="2:12" ht="12.75" customHeight="1">
      <c r="B51" s="21">
        <v>43956</v>
      </c>
      <c r="C51" s="13">
        <v>1959.432</v>
      </c>
      <c r="D51" s="14">
        <v>2099.0333333333333</v>
      </c>
      <c r="E51" s="13">
        <v>1750.03</v>
      </c>
      <c r="F51" s="13">
        <v>1116.73</v>
      </c>
      <c r="G51" s="5">
        <v>1200000</v>
      </c>
      <c r="H51" s="5">
        <v>149</v>
      </c>
      <c r="I51" s="5">
        <v>38975</v>
      </c>
      <c r="J51" s="32">
        <f t="shared" si="5"/>
        <v>3.8229634381013468E-3</v>
      </c>
      <c r="K51" s="13">
        <f t="shared" si="6"/>
        <v>1.3888888888888888E-2</v>
      </c>
      <c r="L51" s="13">
        <f t="shared" si="7"/>
        <v>99.986111111111114</v>
      </c>
    </row>
    <row r="52" spans="2:12" ht="12.75" customHeight="1">
      <c r="B52" s="21">
        <v>43957</v>
      </c>
      <c r="C52" s="13">
        <v>1925.9959999999999</v>
      </c>
      <c r="D52" s="14">
        <v>2091.0066666666667</v>
      </c>
      <c r="E52" s="13">
        <v>1678.48</v>
      </c>
      <c r="F52" s="13">
        <v>1118.4100000000001</v>
      </c>
      <c r="G52" s="5">
        <v>1200000</v>
      </c>
      <c r="H52" s="5">
        <v>140</v>
      </c>
      <c r="I52" s="5">
        <v>33925</v>
      </c>
      <c r="J52" s="32">
        <f t="shared" si="5"/>
        <v>4.1267501842299189E-3</v>
      </c>
      <c r="K52" s="13">
        <f t="shared" si="6"/>
        <v>1.3888888888888888E-2</v>
      </c>
      <c r="L52" s="13">
        <f t="shared" si="7"/>
        <v>99.986111111111114</v>
      </c>
    </row>
    <row r="53" spans="2:12" ht="12.75" customHeight="1">
      <c r="B53" s="21">
        <v>43958</v>
      </c>
      <c r="C53" s="13">
        <v>1857.0660000000003</v>
      </c>
      <c r="D53" s="14">
        <v>2004.8533333333335</v>
      </c>
      <c r="E53" s="13">
        <v>1635.3850000000002</v>
      </c>
      <c r="F53" s="13">
        <v>1093.47</v>
      </c>
      <c r="G53" s="5">
        <v>1200000</v>
      </c>
      <c r="H53" s="5">
        <v>141</v>
      </c>
      <c r="I53" s="5">
        <v>33486</v>
      </c>
      <c r="J53" s="32">
        <f t="shared" si="5"/>
        <v>4.2107149256405659E-3</v>
      </c>
      <c r="K53" s="13">
        <f t="shared" si="6"/>
        <v>1.3888888888888888E-2</v>
      </c>
      <c r="L53" s="13">
        <f t="shared" si="7"/>
        <v>99.986111111111114</v>
      </c>
    </row>
    <row r="54" spans="2:12" ht="12.75" customHeight="1">
      <c r="B54" s="31">
        <v>43959</v>
      </c>
      <c r="C54" s="13">
        <v>1820.2240000000002</v>
      </c>
      <c r="D54" s="14">
        <v>1944.8133333333335</v>
      </c>
      <c r="E54" s="13">
        <v>1633.3400000000001</v>
      </c>
      <c r="F54" s="13">
        <v>1085.01</v>
      </c>
      <c r="G54" s="5">
        <v>1200000</v>
      </c>
      <c r="H54" s="5">
        <v>116</v>
      </c>
      <c r="I54" s="5">
        <v>33821</v>
      </c>
      <c r="J54" s="32">
        <f t="shared" si="5"/>
        <v>3.42982170840602E-3</v>
      </c>
      <c r="K54" s="13">
        <f t="shared" si="6"/>
        <v>1.3888888888888888E-2</v>
      </c>
      <c r="L54" s="13">
        <f t="shared" si="7"/>
        <v>99.986111111111114</v>
      </c>
    </row>
    <row r="55" spans="2:12" ht="12.75" customHeight="1">
      <c r="B55" s="20">
        <v>43960</v>
      </c>
      <c r="C55" s="13">
        <v>1578.0639999999999</v>
      </c>
      <c r="D55" s="14">
        <v>1591.1766666666665</v>
      </c>
      <c r="E55" s="13">
        <v>1558.395</v>
      </c>
      <c r="F55" s="13">
        <v>1072.3399999999999</v>
      </c>
      <c r="G55" s="5">
        <v>0</v>
      </c>
      <c r="H55" s="5">
        <v>13</v>
      </c>
      <c r="I55" s="5">
        <v>6216</v>
      </c>
      <c r="J55" s="32">
        <f t="shared" si="5"/>
        <v>2.0913770913770914E-3</v>
      </c>
      <c r="K55" s="13">
        <f t="shared" si="6"/>
        <v>0</v>
      </c>
      <c r="L55" s="13">
        <f t="shared" si="7"/>
        <v>100</v>
      </c>
    </row>
    <row r="56" spans="2:12" ht="12.75" customHeight="1">
      <c r="B56" s="20">
        <v>43961</v>
      </c>
      <c r="C56" s="13">
        <v>1568.0579999999998</v>
      </c>
      <c r="D56" s="14">
        <v>1579.11</v>
      </c>
      <c r="E56" s="13">
        <v>1551.48</v>
      </c>
      <c r="F56" s="13">
        <v>1061.52</v>
      </c>
      <c r="G56" s="5">
        <v>0</v>
      </c>
      <c r="H56" s="5">
        <v>10</v>
      </c>
      <c r="I56" s="5">
        <v>5388</v>
      </c>
      <c r="J56" s="32">
        <f t="shared" si="5"/>
        <v>1.8559762435040831E-3</v>
      </c>
      <c r="K56" s="13">
        <f t="shared" si="6"/>
        <v>0</v>
      </c>
      <c r="L56" s="13">
        <f t="shared" si="7"/>
        <v>100</v>
      </c>
    </row>
    <row r="57" spans="2:12" ht="12.75" customHeight="1">
      <c r="B57" s="21">
        <v>43962</v>
      </c>
      <c r="C57" s="13">
        <v>1984.3200000000002</v>
      </c>
      <c r="D57" s="14">
        <v>2164.16</v>
      </c>
      <c r="E57" s="13">
        <v>1714.56</v>
      </c>
      <c r="F57" s="13">
        <v>1108.3499999999999</v>
      </c>
      <c r="G57" s="5">
        <v>1200000</v>
      </c>
      <c r="H57" s="5">
        <v>141</v>
      </c>
      <c r="I57" s="5">
        <v>41512</v>
      </c>
      <c r="J57" s="32">
        <f t="shared" si="5"/>
        <v>3.3966082096743111E-3</v>
      </c>
      <c r="K57" s="13">
        <f t="shared" si="6"/>
        <v>1.3888888888888888E-2</v>
      </c>
      <c r="L57" s="13">
        <f t="shared" si="7"/>
        <v>99.986111111111114</v>
      </c>
    </row>
    <row r="58" spans="2:12" ht="12.75" customHeight="1">
      <c r="B58" s="21">
        <v>43963</v>
      </c>
      <c r="C58" s="13">
        <v>1917.25</v>
      </c>
      <c r="D58" s="14">
        <v>2056.7666666666664</v>
      </c>
      <c r="E58" s="13">
        <v>1707.9749999999999</v>
      </c>
      <c r="F58" s="13">
        <v>1097.8599999999999</v>
      </c>
      <c r="G58" s="5">
        <v>1200000</v>
      </c>
      <c r="H58" s="5">
        <v>137</v>
      </c>
      <c r="I58" s="5">
        <v>34078</v>
      </c>
      <c r="J58" s="32">
        <f t="shared" si="5"/>
        <v>4.0201889782264218E-3</v>
      </c>
      <c r="K58" s="13">
        <f t="shared" si="6"/>
        <v>1.3888888888888888E-2</v>
      </c>
      <c r="L58" s="13">
        <f t="shared" si="7"/>
        <v>99.986111111111114</v>
      </c>
    </row>
    <row r="59" spans="2:12" ht="12.75" customHeight="1">
      <c r="B59" s="21">
        <v>43964</v>
      </c>
      <c r="C59" s="13">
        <v>1876.3940000000002</v>
      </c>
      <c r="D59" s="14">
        <v>2021.1133333333335</v>
      </c>
      <c r="E59" s="13">
        <v>1659.3150000000001</v>
      </c>
      <c r="F59" s="13">
        <v>1095.33</v>
      </c>
      <c r="G59" s="5">
        <v>1200000</v>
      </c>
      <c r="H59" s="5">
        <v>126</v>
      </c>
      <c r="I59" s="5">
        <v>32710</v>
      </c>
      <c r="J59" s="32">
        <f t="shared" si="5"/>
        <v>3.8520330174258636E-3</v>
      </c>
      <c r="K59" s="13">
        <f t="shared" si="6"/>
        <v>1.3888888888888888E-2</v>
      </c>
      <c r="L59" s="13">
        <f t="shared" si="7"/>
        <v>99.986111111111114</v>
      </c>
    </row>
    <row r="60" spans="2:12" ht="12.75" customHeight="1">
      <c r="B60" s="21">
        <v>43965</v>
      </c>
      <c r="C60" s="13">
        <v>1804.9680000000001</v>
      </c>
      <c r="D60" s="14">
        <v>1938.4800000000002</v>
      </c>
      <c r="E60" s="13">
        <v>1604.7</v>
      </c>
      <c r="F60" s="13">
        <v>1081.19</v>
      </c>
      <c r="G60" s="5">
        <v>1200000</v>
      </c>
      <c r="H60" s="5">
        <v>120</v>
      </c>
      <c r="I60" s="5">
        <v>32193</v>
      </c>
      <c r="J60" s="32">
        <f t="shared" si="5"/>
        <v>3.7275184046221227E-3</v>
      </c>
      <c r="K60" s="13">
        <f t="shared" si="6"/>
        <v>1.3888888888888888E-2</v>
      </c>
      <c r="L60" s="13">
        <f t="shared" si="7"/>
        <v>99.986111111111114</v>
      </c>
    </row>
    <row r="61" spans="2:12" ht="12.75" customHeight="1">
      <c r="B61" s="31">
        <v>43966</v>
      </c>
      <c r="C61" s="13">
        <v>1906.2639999999999</v>
      </c>
      <c r="D61" s="14">
        <v>2057.08</v>
      </c>
      <c r="E61" s="13">
        <v>1680.04</v>
      </c>
      <c r="F61" s="13">
        <v>1097.2</v>
      </c>
      <c r="G61" s="5">
        <v>1200000</v>
      </c>
      <c r="H61" s="5">
        <v>92</v>
      </c>
      <c r="I61" s="5">
        <v>32184</v>
      </c>
      <c r="J61" s="32">
        <f t="shared" si="5"/>
        <v>2.8585632612478252E-3</v>
      </c>
      <c r="K61" s="13">
        <f t="shared" si="6"/>
        <v>1.3888888888888888E-2</v>
      </c>
      <c r="L61" s="13">
        <f t="shared" si="7"/>
        <v>99.986111111111114</v>
      </c>
    </row>
    <row r="62" spans="2:12" ht="12.75" customHeight="1">
      <c r="B62" s="20">
        <v>43967</v>
      </c>
      <c r="C62" s="13">
        <v>1650.6759999999999</v>
      </c>
      <c r="D62" s="14">
        <v>1644.3033333333333</v>
      </c>
      <c r="E62" s="13">
        <v>1660.2349999999999</v>
      </c>
      <c r="F62" s="13">
        <v>1089.8900000000001</v>
      </c>
      <c r="G62" s="5">
        <v>0</v>
      </c>
      <c r="H62" s="5">
        <v>16</v>
      </c>
      <c r="I62" s="5">
        <v>6103</v>
      </c>
      <c r="J62" s="32">
        <f t="shared" si="5"/>
        <v>2.6216614779616581E-3</v>
      </c>
      <c r="K62" s="13">
        <f t="shared" si="6"/>
        <v>0</v>
      </c>
      <c r="L62" s="13">
        <f t="shared" si="7"/>
        <v>100</v>
      </c>
    </row>
    <row r="63" spans="2:12" ht="12.75" customHeight="1">
      <c r="B63" s="20">
        <v>43968</v>
      </c>
      <c r="C63" s="13">
        <v>1533.5460000000003</v>
      </c>
      <c r="D63" s="14">
        <v>1516.42</v>
      </c>
      <c r="E63" s="13">
        <v>1559.2350000000001</v>
      </c>
      <c r="F63" s="13">
        <v>1068.23</v>
      </c>
      <c r="G63" s="5">
        <v>0</v>
      </c>
      <c r="H63" s="5">
        <v>10</v>
      </c>
      <c r="I63" s="5">
        <v>4993</v>
      </c>
      <c r="J63" s="32">
        <f t="shared" si="5"/>
        <v>2.002803925495694E-3</v>
      </c>
      <c r="K63" s="13">
        <f t="shared" si="6"/>
        <v>0</v>
      </c>
      <c r="L63" s="13">
        <f t="shared" si="7"/>
        <v>100</v>
      </c>
    </row>
    <row r="64" spans="2:12" ht="12.75" customHeight="1">
      <c r="B64" s="21">
        <v>43969</v>
      </c>
      <c r="C64" s="13">
        <v>1828.2260000000001</v>
      </c>
      <c r="D64" s="14">
        <v>1927.08</v>
      </c>
      <c r="E64" s="13">
        <v>1679.9450000000002</v>
      </c>
      <c r="F64" s="13">
        <v>1094.08</v>
      </c>
      <c r="G64" s="5">
        <v>1200000</v>
      </c>
      <c r="H64" s="5">
        <v>138</v>
      </c>
      <c r="I64" s="5">
        <v>35374</v>
      </c>
      <c r="J64" s="32">
        <f t="shared" si="5"/>
        <v>3.9011703511053317E-3</v>
      </c>
      <c r="K64" s="13">
        <f t="shared" si="6"/>
        <v>1.3888888888888888E-2</v>
      </c>
      <c r="L64" s="13">
        <f t="shared" si="7"/>
        <v>99.986111111111114</v>
      </c>
    </row>
    <row r="65" spans="2:12" ht="12.75" customHeight="1">
      <c r="B65" s="21">
        <v>43970</v>
      </c>
      <c r="C65" s="13">
        <v>1751.7920000000001</v>
      </c>
      <c r="D65" s="14">
        <v>1814.3266666666668</v>
      </c>
      <c r="E65" s="13">
        <v>1657.9900000000002</v>
      </c>
      <c r="F65" s="13">
        <v>1085.18</v>
      </c>
      <c r="G65" s="5">
        <v>1200000</v>
      </c>
      <c r="H65" s="5">
        <v>115</v>
      </c>
      <c r="I65" s="5">
        <v>30222</v>
      </c>
      <c r="J65" s="32">
        <f t="shared" si="5"/>
        <v>3.8051750380517502E-3</v>
      </c>
      <c r="K65" s="13">
        <f t="shared" si="6"/>
        <v>1.3888888888888888E-2</v>
      </c>
      <c r="L65" s="13">
        <f t="shared" si="7"/>
        <v>99.986111111111114</v>
      </c>
    </row>
    <row r="66" spans="2:12" ht="12.75" customHeight="1">
      <c r="B66" s="21">
        <v>43971</v>
      </c>
      <c r="C66" s="13">
        <v>1761.0940000000003</v>
      </c>
      <c r="D66" s="14">
        <v>1826.2833333333335</v>
      </c>
      <c r="E66" s="13">
        <v>1663.31</v>
      </c>
      <c r="F66" s="13">
        <v>1087.6400000000001</v>
      </c>
      <c r="G66" s="5">
        <v>1200000</v>
      </c>
      <c r="H66" s="5">
        <v>140</v>
      </c>
      <c r="I66" s="5">
        <v>28427</v>
      </c>
      <c r="J66" s="32">
        <f t="shared" si="5"/>
        <v>4.9248953459738983E-3</v>
      </c>
      <c r="K66" s="13">
        <f t="shared" si="6"/>
        <v>1.3888888888888888E-2</v>
      </c>
      <c r="L66" s="13">
        <f t="shared" si="7"/>
        <v>99.986111111111114</v>
      </c>
    </row>
    <row r="67" spans="2:12" ht="12.75" customHeight="1">
      <c r="B67" s="21">
        <v>43972</v>
      </c>
      <c r="C67" s="13">
        <v>1735.05</v>
      </c>
      <c r="D67" s="14">
        <v>1800.74</v>
      </c>
      <c r="E67" s="13">
        <v>1636.5149999999999</v>
      </c>
      <c r="F67" s="13">
        <v>1079.54</v>
      </c>
      <c r="G67" s="5">
        <v>1200000</v>
      </c>
      <c r="H67" s="5">
        <v>97</v>
      </c>
      <c r="I67" s="5">
        <v>26881</v>
      </c>
      <c r="J67" s="32">
        <f t="shared" si="5"/>
        <v>3.6084967077117665E-3</v>
      </c>
      <c r="K67" s="13">
        <f t="shared" si="6"/>
        <v>1.3888888888888888E-2</v>
      </c>
      <c r="L67" s="13">
        <f t="shared" si="7"/>
        <v>99.986111111111114</v>
      </c>
    </row>
    <row r="68" spans="2:12" ht="12.75" customHeight="1">
      <c r="B68" s="31">
        <v>43973</v>
      </c>
      <c r="C68" s="13">
        <v>1904.9540000000002</v>
      </c>
      <c r="D68" s="14">
        <v>2050.9333333333329</v>
      </c>
      <c r="E68" s="13">
        <v>1685.9849999999999</v>
      </c>
      <c r="F68" s="13">
        <v>1094.1199999999999</v>
      </c>
      <c r="G68" s="5">
        <v>1200000</v>
      </c>
      <c r="H68" s="5">
        <v>134</v>
      </c>
      <c r="I68" s="5">
        <v>27297</v>
      </c>
      <c r="J68" s="32">
        <f t="shared" si="5"/>
        <v>4.9089643550573325E-3</v>
      </c>
      <c r="K68" s="13">
        <f t="shared" si="6"/>
        <v>1.3888888888888888E-2</v>
      </c>
      <c r="L68" s="13">
        <f t="shared" si="7"/>
        <v>99.986111111111114</v>
      </c>
    </row>
    <row r="69" spans="2:12" ht="12.75" customHeight="1">
      <c r="B69" s="20">
        <v>43974</v>
      </c>
      <c r="C69" s="13">
        <v>1539.8739999999998</v>
      </c>
      <c r="D69" s="14">
        <v>1526.7633333333331</v>
      </c>
      <c r="E69" s="13">
        <v>1559.54</v>
      </c>
      <c r="F69" s="13">
        <v>1064.05</v>
      </c>
      <c r="G69" s="5">
        <v>0</v>
      </c>
      <c r="H69" s="5">
        <v>16</v>
      </c>
      <c r="I69" s="5">
        <v>5693</v>
      </c>
      <c r="J69" s="32">
        <f t="shared" si="5"/>
        <v>2.8104689970138768E-3</v>
      </c>
      <c r="K69" s="13">
        <f t="shared" si="6"/>
        <v>0</v>
      </c>
      <c r="L69" s="13">
        <f t="shared" si="7"/>
        <v>100</v>
      </c>
    </row>
    <row r="70" spans="2:12" ht="12.75" customHeight="1">
      <c r="B70" s="20">
        <v>43975</v>
      </c>
      <c r="C70" s="13">
        <v>1536.2660000000001</v>
      </c>
      <c r="D70" s="14">
        <v>1526.47</v>
      </c>
      <c r="E70" s="13">
        <v>1550.96</v>
      </c>
      <c r="F70" s="13">
        <v>1067.69</v>
      </c>
      <c r="G70" s="5">
        <v>0</v>
      </c>
      <c r="H70" s="5">
        <v>4</v>
      </c>
      <c r="I70" s="5">
        <v>3744</v>
      </c>
      <c r="J70" s="32">
        <f t="shared" si="5"/>
        <v>1.0683760683760685E-3</v>
      </c>
      <c r="K70" s="13">
        <f t="shared" si="6"/>
        <v>0</v>
      </c>
      <c r="L70" s="13">
        <f t="shared" si="7"/>
        <v>100</v>
      </c>
    </row>
    <row r="71" spans="2:12" ht="12.75" customHeight="1">
      <c r="B71" s="21">
        <v>43976</v>
      </c>
      <c r="C71" s="13">
        <v>1915.33</v>
      </c>
      <c r="D71" s="14">
        <v>2062.9166666666665</v>
      </c>
      <c r="E71" s="13">
        <v>1693.9499999999998</v>
      </c>
      <c r="F71" s="13">
        <v>1182.94</v>
      </c>
      <c r="G71" s="5">
        <v>1200000</v>
      </c>
      <c r="H71" s="5">
        <v>131</v>
      </c>
      <c r="I71" s="5">
        <v>32772</v>
      </c>
      <c r="J71" s="32">
        <f t="shared" si="5"/>
        <v>3.9973147809105334E-3</v>
      </c>
      <c r="K71" s="13">
        <f t="shared" si="6"/>
        <v>1.3888888888888888E-2</v>
      </c>
      <c r="L71" s="13">
        <f t="shared" si="7"/>
        <v>99.986111111111114</v>
      </c>
    </row>
    <row r="72" spans="2:12" ht="12.75" customHeight="1">
      <c r="B72" s="21">
        <v>43977</v>
      </c>
      <c r="C72" s="13">
        <v>1782.39</v>
      </c>
      <c r="D72" s="14">
        <v>1880.0066666666669</v>
      </c>
      <c r="E72" s="13">
        <v>1635.9650000000001</v>
      </c>
      <c r="F72" s="13">
        <v>1090.92</v>
      </c>
      <c r="G72" s="5">
        <v>1200000</v>
      </c>
      <c r="H72" s="5">
        <v>139</v>
      </c>
      <c r="I72" s="5">
        <v>31656</v>
      </c>
      <c r="J72" s="32">
        <f t="shared" si="5"/>
        <v>4.3909527419762444E-3</v>
      </c>
      <c r="K72" s="13">
        <f t="shared" si="6"/>
        <v>1.3888888888888888E-2</v>
      </c>
      <c r="L72" s="13">
        <f t="shared" si="7"/>
        <v>99.986111111111114</v>
      </c>
    </row>
    <row r="73" spans="2:12" ht="12.75" customHeight="1">
      <c r="B73" s="21">
        <v>43978</v>
      </c>
      <c r="C73" s="13">
        <v>1831.5419999999999</v>
      </c>
      <c r="D73" s="14">
        <v>1943.0900000000001</v>
      </c>
      <c r="E73" s="13">
        <v>1664.2199999999998</v>
      </c>
      <c r="F73" s="13">
        <v>1099.69</v>
      </c>
      <c r="G73" s="5">
        <v>1200000</v>
      </c>
      <c r="H73" s="5">
        <v>117</v>
      </c>
      <c r="I73" s="5">
        <v>32005</v>
      </c>
      <c r="J73" s="32">
        <f t="shared" si="5"/>
        <v>3.6556788001874709E-3</v>
      </c>
      <c r="K73" s="13">
        <f t="shared" si="6"/>
        <v>1.3888888888888888E-2</v>
      </c>
      <c r="L73" s="13">
        <f t="shared" si="7"/>
        <v>99.986111111111114</v>
      </c>
    </row>
    <row r="74" spans="2:12" ht="12.75" customHeight="1">
      <c r="B74" s="21">
        <v>43979</v>
      </c>
      <c r="C74" s="13">
        <v>1821.146</v>
      </c>
      <c r="D74" s="14">
        <v>1927.6433333333334</v>
      </c>
      <c r="E74" s="13">
        <v>1661.4</v>
      </c>
      <c r="F74" s="13">
        <v>1096.47</v>
      </c>
      <c r="G74" s="5">
        <v>1200000</v>
      </c>
      <c r="H74" s="5">
        <v>130</v>
      </c>
      <c r="I74" s="5">
        <v>32211</v>
      </c>
      <c r="J74" s="32">
        <f t="shared" si="5"/>
        <v>4.0358883611188723E-3</v>
      </c>
      <c r="K74" s="13">
        <f t="shared" si="6"/>
        <v>1.3888888888888888E-2</v>
      </c>
      <c r="L74" s="13">
        <f t="shared" si="7"/>
        <v>99.986111111111114</v>
      </c>
    </row>
    <row r="75" spans="2:12" ht="12.75" customHeight="1">
      <c r="B75" s="31">
        <v>43980</v>
      </c>
      <c r="C75" s="13">
        <v>1867.2379999999998</v>
      </c>
      <c r="D75" s="14">
        <v>1979.75</v>
      </c>
      <c r="E75" s="13">
        <v>1698.4699999999998</v>
      </c>
      <c r="F75" s="13">
        <v>1093.5899999999999</v>
      </c>
      <c r="G75" s="5">
        <v>1200000</v>
      </c>
      <c r="H75" s="5">
        <v>125</v>
      </c>
      <c r="I75" s="5">
        <v>33607</v>
      </c>
      <c r="J75" s="32">
        <f t="shared" si="5"/>
        <v>3.7194632070699555E-3</v>
      </c>
      <c r="K75" s="13">
        <f t="shared" si="6"/>
        <v>1.3888888888888888E-2</v>
      </c>
      <c r="L75" s="13">
        <f t="shared" si="7"/>
        <v>99.986111111111114</v>
      </c>
    </row>
    <row r="76" spans="2:12" ht="12.75" customHeight="1">
      <c r="B76" s="20">
        <v>43981</v>
      </c>
      <c r="C76" s="13">
        <v>2242.3719999999998</v>
      </c>
      <c r="D76" s="14">
        <v>2710.06</v>
      </c>
      <c r="E76" s="13">
        <v>1540.84</v>
      </c>
      <c r="F76" s="13">
        <v>3725.41</v>
      </c>
      <c r="G76" s="5">
        <v>0</v>
      </c>
      <c r="H76" s="5">
        <v>23</v>
      </c>
      <c r="I76" s="5">
        <v>6584</v>
      </c>
      <c r="J76" s="32">
        <f t="shared" si="5"/>
        <v>3.4933171324422843E-3</v>
      </c>
      <c r="K76" s="13">
        <f t="shared" si="6"/>
        <v>0</v>
      </c>
      <c r="L76" s="13">
        <f t="shared" si="7"/>
        <v>100</v>
      </c>
    </row>
    <row r="77" spans="2:12" ht="12.75" customHeight="1">
      <c r="B77" s="20">
        <v>43982</v>
      </c>
      <c r="C77" s="13">
        <v>1546.7779999999998</v>
      </c>
      <c r="D77" s="14">
        <v>1537.45</v>
      </c>
      <c r="E77" s="13">
        <v>1560.77</v>
      </c>
      <c r="F77" s="13">
        <v>1066.52</v>
      </c>
      <c r="G77" s="5">
        <v>0</v>
      </c>
      <c r="H77" s="5">
        <v>5</v>
      </c>
      <c r="I77" s="5">
        <v>5505</v>
      </c>
      <c r="J77" s="32">
        <f t="shared" si="5"/>
        <v>9.0826521344232513E-4</v>
      </c>
      <c r="K77" s="13">
        <f t="shared" si="6"/>
        <v>0</v>
      </c>
      <c r="L77" s="13">
        <f t="shared" si="7"/>
        <v>100</v>
      </c>
    </row>
    <row r="78" spans="2:12">
      <c r="B78" s="15" t="s">
        <v>2</v>
      </c>
      <c r="C78" s="16">
        <v>278408.55</v>
      </c>
      <c r="D78" s="22">
        <v>176324.94</v>
      </c>
      <c r="E78" s="16">
        <v>102083.61000000002</v>
      </c>
      <c r="F78" s="16">
        <v>36546.799999999996</v>
      </c>
      <c r="G78" s="16">
        <f t="shared" ref="G78" si="8">SUM(G47:G77)</f>
        <v>25200000</v>
      </c>
      <c r="H78" s="16">
        <v>2729</v>
      </c>
      <c r="I78" s="16">
        <v>729290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1796.1841935483874</v>
      </c>
      <c r="D79" s="22">
        <v>1895.9670967741936</v>
      </c>
      <c r="E79" s="18">
        <v>1646.5098387096773</v>
      </c>
      <c r="F79" s="18">
        <v>1178.9290322580644</v>
      </c>
      <c r="G79" s="18">
        <f t="shared" ref="G79:L79" si="9">AVERAGE(G47:G77)</f>
        <v>812903.22580645164</v>
      </c>
      <c r="H79" s="22">
        <v>88.032258064516128</v>
      </c>
      <c r="I79" s="22">
        <v>23525.483870967742</v>
      </c>
      <c r="J79" s="33">
        <f t="shared" si="9"/>
        <v>3.2902719030855928E-3</v>
      </c>
      <c r="K79" s="18">
        <f t="shared" si="9"/>
        <v>9.4086021505376365E-3</v>
      </c>
      <c r="L79" s="18">
        <f t="shared" si="9"/>
        <v>99.990591397849499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37</v>
      </c>
      <c r="D84" s="37" t="s">
        <v>43</v>
      </c>
      <c r="E84" s="38"/>
      <c r="F84" s="39"/>
      <c r="G84" s="37" t="s">
        <v>45</v>
      </c>
      <c r="H84" s="38"/>
      <c r="I84" s="38"/>
      <c r="J84" s="38"/>
      <c r="K84" s="38"/>
      <c r="L84" s="39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>
      <c r="B87" s="31">
        <v>43983</v>
      </c>
      <c r="C87" s="13">
        <v>1936.8319999999999</v>
      </c>
      <c r="D87" s="13">
        <v>2050.9433333333332</v>
      </c>
      <c r="E87" s="13">
        <v>1765.665</v>
      </c>
      <c r="F87" s="13">
        <v>1119.33</v>
      </c>
      <c r="G87" s="5">
        <v>0</v>
      </c>
      <c r="H87" s="5">
        <v>111</v>
      </c>
      <c r="I87" s="5">
        <v>33223</v>
      </c>
      <c r="J87" s="32">
        <f>H87/I87</f>
        <v>3.3410589049754687E-3</v>
      </c>
      <c r="K87" s="13">
        <f>G87/86400000</f>
        <v>0</v>
      </c>
      <c r="L87" s="13">
        <f>100-K87</f>
        <v>100</v>
      </c>
    </row>
    <row r="88" spans="2:12" ht="12.75" customHeight="1">
      <c r="B88" s="21">
        <v>43984</v>
      </c>
      <c r="C88" s="13">
        <v>1540.71</v>
      </c>
      <c r="D88" s="13">
        <v>1527.6933333333334</v>
      </c>
      <c r="E88" s="13">
        <v>1560.2349999999999</v>
      </c>
      <c r="F88" s="13">
        <v>1068.6600000000001</v>
      </c>
      <c r="G88" s="5">
        <v>1200000</v>
      </c>
      <c r="H88" s="5">
        <v>16</v>
      </c>
      <c r="I88" s="5">
        <v>7092</v>
      </c>
      <c r="J88" s="32">
        <f t="shared" ref="J88:J116" si="10">H88/I88</f>
        <v>2.2560631697687537E-3</v>
      </c>
      <c r="K88" s="13">
        <f t="shared" ref="K88:K116" si="11">G88/86400000</f>
        <v>1.3888888888888888E-2</v>
      </c>
      <c r="L88" s="13">
        <f t="shared" ref="L88:L116" si="12">100-K88</f>
        <v>99.986111111111114</v>
      </c>
    </row>
    <row r="89" spans="2:12" ht="12.75" customHeight="1">
      <c r="B89" s="21">
        <v>43985</v>
      </c>
      <c r="C89" s="13">
        <v>2120.4299999999994</v>
      </c>
      <c r="D89" s="13">
        <v>2309.393333333333</v>
      </c>
      <c r="E89" s="13">
        <v>1836.9849999999999</v>
      </c>
      <c r="F89" s="13">
        <v>1154.01</v>
      </c>
      <c r="G89" s="5">
        <v>1200000</v>
      </c>
      <c r="H89" s="5">
        <v>107</v>
      </c>
      <c r="I89" s="5">
        <v>42149</v>
      </c>
      <c r="J89" s="32">
        <f t="shared" si="10"/>
        <v>2.5386130157299108E-3</v>
      </c>
      <c r="K89" s="13">
        <f t="shared" si="11"/>
        <v>1.3888888888888888E-2</v>
      </c>
      <c r="L89" s="13">
        <f t="shared" si="12"/>
        <v>99.986111111111114</v>
      </c>
    </row>
    <row r="90" spans="2:12" ht="12.75" customHeight="1">
      <c r="B90" s="21">
        <v>43986</v>
      </c>
      <c r="C90" s="13">
        <v>2100.6440000000002</v>
      </c>
      <c r="D90" s="13">
        <v>2319.7000000000003</v>
      </c>
      <c r="E90" s="13">
        <v>1772.06</v>
      </c>
      <c r="F90" s="13">
        <v>1134.24</v>
      </c>
      <c r="G90" s="5">
        <v>1200000</v>
      </c>
      <c r="H90" s="5">
        <v>123</v>
      </c>
      <c r="I90" s="5">
        <v>38534</v>
      </c>
      <c r="J90" s="32">
        <f t="shared" si="10"/>
        <v>3.1919862978149168E-3</v>
      </c>
      <c r="K90" s="13">
        <f t="shared" si="11"/>
        <v>1.3888888888888888E-2</v>
      </c>
      <c r="L90" s="13">
        <f t="shared" si="12"/>
        <v>99.986111111111114</v>
      </c>
    </row>
    <row r="91" spans="2:12" ht="12.75" customHeight="1">
      <c r="B91" s="21">
        <v>43987</v>
      </c>
      <c r="C91" s="13">
        <v>1970.4860000000001</v>
      </c>
      <c r="D91" s="13">
        <v>2132.4266666666667</v>
      </c>
      <c r="E91" s="13">
        <v>1727.575</v>
      </c>
      <c r="F91" s="13">
        <v>1117.24</v>
      </c>
      <c r="G91" s="5">
        <v>1200000</v>
      </c>
      <c r="H91" s="5">
        <v>121</v>
      </c>
      <c r="I91" s="5">
        <v>35325</v>
      </c>
      <c r="J91" s="32">
        <f t="shared" si="10"/>
        <v>3.4253361641896672E-3</v>
      </c>
      <c r="K91" s="13">
        <f t="shared" si="11"/>
        <v>1.3888888888888888E-2</v>
      </c>
      <c r="L91" s="13">
        <f t="shared" si="12"/>
        <v>99.986111111111114</v>
      </c>
    </row>
    <row r="92" spans="2:12" ht="12.75" customHeight="1">
      <c r="B92" s="20">
        <v>43988</v>
      </c>
      <c r="C92" s="13">
        <v>1560.0039999999999</v>
      </c>
      <c r="D92" s="13">
        <v>1564.7466666666667</v>
      </c>
      <c r="E92" s="13">
        <v>1552.8899999999999</v>
      </c>
      <c r="F92" s="13">
        <v>1061.17</v>
      </c>
      <c r="G92" s="5">
        <v>0</v>
      </c>
      <c r="H92" s="5">
        <v>17</v>
      </c>
      <c r="I92" s="5">
        <v>6840</v>
      </c>
      <c r="J92" s="32">
        <f t="shared" si="10"/>
        <v>2.4853801169590645E-3</v>
      </c>
      <c r="K92" s="13">
        <f t="shared" si="11"/>
        <v>0</v>
      </c>
      <c r="L92" s="13">
        <f t="shared" si="12"/>
        <v>100</v>
      </c>
    </row>
    <row r="93" spans="2:12" ht="12.75" customHeight="1">
      <c r="B93" s="20">
        <v>43989</v>
      </c>
      <c r="C93" s="13">
        <v>1552.298</v>
      </c>
      <c r="D93" s="13">
        <v>1555.9133333333332</v>
      </c>
      <c r="E93" s="13">
        <v>1546.875</v>
      </c>
      <c r="F93" s="13">
        <v>1062.92</v>
      </c>
      <c r="G93" s="5">
        <v>0</v>
      </c>
      <c r="H93" s="5">
        <v>5</v>
      </c>
      <c r="I93" s="5">
        <v>6958</v>
      </c>
      <c r="J93" s="32">
        <f t="shared" si="10"/>
        <v>7.1859729807415929E-4</v>
      </c>
      <c r="K93" s="13">
        <f t="shared" si="11"/>
        <v>0</v>
      </c>
      <c r="L93" s="13">
        <f t="shared" si="12"/>
        <v>100</v>
      </c>
    </row>
    <row r="94" spans="2:12" ht="12.75" customHeight="1">
      <c r="B94" s="31">
        <v>43990</v>
      </c>
      <c r="C94" s="13">
        <v>2054.2559999999999</v>
      </c>
      <c r="D94" s="13">
        <v>2235.1666666666665</v>
      </c>
      <c r="E94" s="13">
        <v>1782.89</v>
      </c>
      <c r="F94" s="13">
        <v>1147.18</v>
      </c>
      <c r="G94" s="5">
        <v>1200000</v>
      </c>
      <c r="H94" s="5">
        <v>167</v>
      </c>
      <c r="I94" s="5">
        <v>39911</v>
      </c>
      <c r="J94" s="32">
        <f t="shared" si="10"/>
        <v>4.1843100899501395E-3</v>
      </c>
      <c r="K94" s="13">
        <f t="shared" si="11"/>
        <v>1.3888888888888888E-2</v>
      </c>
      <c r="L94" s="13">
        <f t="shared" si="12"/>
        <v>99.986111111111114</v>
      </c>
    </row>
    <row r="95" spans="2:12" ht="12.75" customHeight="1">
      <c r="B95" s="21">
        <v>43991</v>
      </c>
      <c r="C95" s="13">
        <v>2004.6919999999998</v>
      </c>
      <c r="D95" s="13">
        <v>2176.61</v>
      </c>
      <c r="E95" s="13">
        <v>1746.8150000000001</v>
      </c>
      <c r="F95" s="13">
        <v>1132.1100000000001</v>
      </c>
      <c r="G95" s="5">
        <v>1200000</v>
      </c>
      <c r="H95" s="5">
        <v>149</v>
      </c>
      <c r="I95" s="5">
        <v>38310</v>
      </c>
      <c r="J95" s="32">
        <f t="shared" si="10"/>
        <v>3.8893239363090577E-3</v>
      </c>
      <c r="K95" s="13">
        <f t="shared" si="11"/>
        <v>1.3888888888888888E-2</v>
      </c>
      <c r="L95" s="13">
        <f t="shared" si="12"/>
        <v>99.986111111111114</v>
      </c>
    </row>
    <row r="96" spans="2:12" ht="12.75" customHeight="1">
      <c r="B96" s="21">
        <v>43992</v>
      </c>
      <c r="C96" s="13">
        <v>2664.614</v>
      </c>
      <c r="D96" s="13">
        <v>2982.73</v>
      </c>
      <c r="E96" s="13">
        <v>2187.44</v>
      </c>
      <c r="F96" s="13">
        <v>1207.5</v>
      </c>
      <c r="G96" s="5">
        <v>1200000</v>
      </c>
      <c r="H96" s="5">
        <v>147</v>
      </c>
      <c r="I96" s="5">
        <v>39573</v>
      </c>
      <c r="J96" s="32">
        <f t="shared" si="10"/>
        <v>3.7146539307103326E-3</v>
      </c>
      <c r="K96" s="13">
        <f t="shared" si="11"/>
        <v>1.3888888888888888E-2</v>
      </c>
      <c r="L96" s="13">
        <f t="shared" si="12"/>
        <v>99.986111111111114</v>
      </c>
    </row>
    <row r="97" spans="2:12" ht="12.75" customHeight="1">
      <c r="B97" s="21">
        <v>43993</v>
      </c>
      <c r="C97" s="13">
        <v>1931.414</v>
      </c>
      <c r="D97" s="13">
        <v>2084.9500000000003</v>
      </c>
      <c r="E97" s="13">
        <v>1701.1100000000001</v>
      </c>
      <c r="F97" s="13">
        <v>1105.77</v>
      </c>
      <c r="G97" s="5">
        <v>1200000</v>
      </c>
      <c r="H97" s="5">
        <v>142</v>
      </c>
      <c r="I97" s="5">
        <v>35350</v>
      </c>
      <c r="J97" s="32">
        <f t="shared" si="10"/>
        <v>4.0169731258840168E-3</v>
      </c>
      <c r="K97" s="13">
        <f t="shared" si="11"/>
        <v>1.3888888888888888E-2</v>
      </c>
      <c r="L97" s="13">
        <f t="shared" si="12"/>
        <v>99.986111111111114</v>
      </c>
    </row>
    <row r="98" spans="2:12" ht="12.75" customHeight="1">
      <c r="B98" s="21">
        <v>43994</v>
      </c>
      <c r="C98" s="13">
        <v>1952.9099999999999</v>
      </c>
      <c r="D98" s="13">
        <v>2102.6533333333332</v>
      </c>
      <c r="E98" s="13">
        <v>1728.2950000000001</v>
      </c>
      <c r="F98" s="13">
        <v>1114.6500000000001</v>
      </c>
      <c r="G98" s="5">
        <v>1200000</v>
      </c>
      <c r="H98" s="5">
        <v>112</v>
      </c>
      <c r="I98" s="5">
        <v>33296</v>
      </c>
      <c r="J98" s="32">
        <f t="shared" si="10"/>
        <v>3.363767419509851E-3</v>
      </c>
      <c r="K98" s="13">
        <f t="shared" si="11"/>
        <v>1.3888888888888888E-2</v>
      </c>
      <c r="L98" s="13">
        <f t="shared" si="12"/>
        <v>99.986111111111114</v>
      </c>
    </row>
    <row r="99" spans="2:12" ht="12.75" customHeight="1">
      <c r="B99" s="20">
        <v>43995</v>
      </c>
      <c r="C99" s="13">
        <v>1567.2559999999999</v>
      </c>
      <c r="D99" s="13">
        <v>1584.4833333333333</v>
      </c>
      <c r="E99" s="13">
        <v>1541.415</v>
      </c>
      <c r="F99" s="13">
        <v>1057.24</v>
      </c>
      <c r="G99" s="5">
        <v>0</v>
      </c>
      <c r="H99" s="5">
        <v>19</v>
      </c>
      <c r="I99" s="5">
        <v>6597</v>
      </c>
      <c r="J99" s="32">
        <f t="shared" si="10"/>
        <v>2.8800970137941488E-3</v>
      </c>
      <c r="K99" s="13">
        <f t="shared" si="11"/>
        <v>0</v>
      </c>
      <c r="L99" s="13">
        <f t="shared" si="12"/>
        <v>100</v>
      </c>
    </row>
    <row r="100" spans="2:12" ht="12.75" customHeight="1">
      <c r="B100" s="20">
        <v>43996</v>
      </c>
      <c r="C100" s="13">
        <v>1589.2259999999999</v>
      </c>
      <c r="D100" s="13">
        <v>1620.2299999999998</v>
      </c>
      <c r="E100" s="13">
        <v>1542.72</v>
      </c>
      <c r="F100" s="13">
        <v>1056.71</v>
      </c>
      <c r="G100" s="5">
        <v>0</v>
      </c>
      <c r="H100" s="5">
        <v>4</v>
      </c>
      <c r="I100" s="5">
        <v>5606</v>
      </c>
      <c r="J100" s="32">
        <f t="shared" si="10"/>
        <v>7.1352122725651087E-4</v>
      </c>
      <c r="K100" s="13">
        <f t="shared" si="11"/>
        <v>0</v>
      </c>
      <c r="L100" s="13">
        <f t="shared" si="12"/>
        <v>100</v>
      </c>
    </row>
    <row r="101" spans="2:12" ht="12.75" customHeight="1">
      <c r="B101" s="31">
        <v>43997</v>
      </c>
      <c r="C101" s="13">
        <v>2118.9980000000005</v>
      </c>
      <c r="D101" s="13">
        <v>2322.9166666666665</v>
      </c>
      <c r="E101" s="13">
        <v>1813.1200000000001</v>
      </c>
      <c r="F101" s="13">
        <v>1181.4100000000001</v>
      </c>
      <c r="G101" s="5">
        <v>1200000</v>
      </c>
      <c r="H101" s="5">
        <v>139</v>
      </c>
      <c r="I101" s="5">
        <v>40208</v>
      </c>
      <c r="J101" s="32">
        <f t="shared" si="10"/>
        <v>3.4570234779148427E-3</v>
      </c>
      <c r="K101" s="13">
        <f t="shared" si="11"/>
        <v>1.3888888888888888E-2</v>
      </c>
      <c r="L101" s="13">
        <f t="shared" si="12"/>
        <v>99.986111111111114</v>
      </c>
    </row>
    <row r="102" spans="2:12" ht="12.75" customHeight="1">
      <c r="B102" s="21">
        <v>43998</v>
      </c>
      <c r="C102" s="13">
        <v>1803.002</v>
      </c>
      <c r="D102" s="13">
        <v>1896.6733333333334</v>
      </c>
      <c r="E102" s="13">
        <v>1662.4949999999999</v>
      </c>
      <c r="F102" s="13">
        <v>1096.5</v>
      </c>
      <c r="G102" s="5">
        <v>1200000</v>
      </c>
      <c r="H102" s="5">
        <v>118</v>
      </c>
      <c r="I102" s="5">
        <v>38903</v>
      </c>
      <c r="J102" s="32">
        <f t="shared" si="10"/>
        <v>3.0331851014060614E-3</v>
      </c>
      <c r="K102" s="13">
        <f t="shared" si="11"/>
        <v>1.3888888888888888E-2</v>
      </c>
      <c r="L102" s="13">
        <f t="shared" si="12"/>
        <v>99.986111111111114</v>
      </c>
    </row>
    <row r="103" spans="2:12" ht="12.75" customHeight="1">
      <c r="B103" s="21">
        <v>43999</v>
      </c>
      <c r="C103" s="13">
        <v>1842.248</v>
      </c>
      <c r="D103" s="13">
        <v>1957.5199999999998</v>
      </c>
      <c r="E103" s="13">
        <v>1669.3400000000001</v>
      </c>
      <c r="F103" s="13">
        <v>1104.5899999999999</v>
      </c>
      <c r="G103" s="5">
        <v>1200000</v>
      </c>
      <c r="H103" s="5">
        <v>132</v>
      </c>
      <c r="I103" s="5">
        <v>33113</v>
      </c>
      <c r="J103" s="32">
        <f t="shared" si="10"/>
        <v>3.9863497719928725E-3</v>
      </c>
      <c r="K103" s="13">
        <f t="shared" si="11"/>
        <v>1.3888888888888888E-2</v>
      </c>
      <c r="L103" s="13">
        <f t="shared" si="12"/>
        <v>99.986111111111114</v>
      </c>
    </row>
    <row r="104" spans="2:12" ht="12.75" customHeight="1">
      <c r="B104" s="21">
        <v>44000</v>
      </c>
      <c r="C104" s="13">
        <v>1780.2559999999999</v>
      </c>
      <c r="D104" s="13">
        <v>1881.5600000000002</v>
      </c>
      <c r="E104" s="13">
        <v>1628.3</v>
      </c>
      <c r="F104" s="13">
        <v>1089.46</v>
      </c>
      <c r="G104" s="5">
        <v>1200000</v>
      </c>
      <c r="H104" s="5">
        <v>108</v>
      </c>
      <c r="I104" s="5">
        <v>30471</v>
      </c>
      <c r="J104" s="32">
        <f t="shared" si="10"/>
        <v>3.5443536477306292E-3</v>
      </c>
      <c r="K104" s="13">
        <f t="shared" si="11"/>
        <v>1.3888888888888888E-2</v>
      </c>
      <c r="L104" s="13">
        <f t="shared" si="12"/>
        <v>99.986111111111114</v>
      </c>
    </row>
    <row r="105" spans="2:12" ht="12.75" customHeight="1">
      <c r="B105" s="21">
        <v>44001</v>
      </c>
      <c r="C105" s="13">
        <v>1811.5139999999999</v>
      </c>
      <c r="D105" s="13">
        <v>1905.5166666666664</v>
      </c>
      <c r="E105" s="13">
        <v>1670.51</v>
      </c>
      <c r="F105" s="13">
        <v>1087.1600000000001</v>
      </c>
      <c r="G105" s="5">
        <v>1200000</v>
      </c>
      <c r="H105" s="5">
        <v>116</v>
      </c>
      <c r="I105" s="5">
        <v>27841</v>
      </c>
      <c r="J105" s="32">
        <f t="shared" si="10"/>
        <v>4.1665170072914051E-3</v>
      </c>
      <c r="K105" s="13">
        <f t="shared" si="11"/>
        <v>1.3888888888888888E-2</v>
      </c>
      <c r="L105" s="13">
        <f t="shared" si="12"/>
        <v>99.986111111111114</v>
      </c>
    </row>
    <row r="106" spans="2:12" ht="12.75" customHeight="1">
      <c r="B106" s="20">
        <v>44002</v>
      </c>
      <c r="C106" s="13">
        <v>1635.942</v>
      </c>
      <c r="D106" s="13">
        <v>1668.6333333333332</v>
      </c>
      <c r="E106" s="13">
        <v>1586.905</v>
      </c>
      <c r="F106" s="13">
        <v>1071.25</v>
      </c>
      <c r="G106" s="5">
        <v>0</v>
      </c>
      <c r="H106" s="5">
        <v>14</v>
      </c>
      <c r="I106" s="5">
        <v>4887</v>
      </c>
      <c r="J106" s="32">
        <f t="shared" si="10"/>
        <v>2.8647431962349089E-3</v>
      </c>
      <c r="K106" s="13">
        <f t="shared" si="11"/>
        <v>0</v>
      </c>
      <c r="L106" s="13">
        <f t="shared" si="12"/>
        <v>100</v>
      </c>
    </row>
    <row r="107" spans="2:12" ht="12.75" customHeight="1">
      <c r="B107" s="20">
        <v>44003</v>
      </c>
      <c r="C107" s="13">
        <v>1555.7759999999998</v>
      </c>
      <c r="D107" s="13">
        <v>1549.8533333333335</v>
      </c>
      <c r="E107" s="13">
        <v>1564.6599999999999</v>
      </c>
      <c r="F107" s="13">
        <v>1063.4000000000001</v>
      </c>
      <c r="G107" s="5">
        <v>0</v>
      </c>
      <c r="H107" s="5">
        <v>6</v>
      </c>
      <c r="I107" s="5">
        <v>3593</v>
      </c>
      <c r="J107" s="32">
        <f t="shared" si="10"/>
        <v>1.6699137211244085E-3</v>
      </c>
      <c r="K107" s="13">
        <f t="shared" si="11"/>
        <v>0</v>
      </c>
      <c r="L107" s="13">
        <f t="shared" si="12"/>
        <v>100</v>
      </c>
    </row>
    <row r="108" spans="2:12" ht="12.75" customHeight="1">
      <c r="B108" s="31">
        <v>44004</v>
      </c>
      <c r="C108" s="13">
        <v>1890.364</v>
      </c>
      <c r="D108" s="13">
        <v>2005.0433333333333</v>
      </c>
      <c r="E108" s="13">
        <v>1718.345</v>
      </c>
      <c r="F108" s="13">
        <v>1103</v>
      </c>
      <c r="G108" s="5">
        <v>1200000</v>
      </c>
      <c r="H108" s="5">
        <v>143</v>
      </c>
      <c r="I108" s="5">
        <v>32714</v>
      </c>
      <c r="J108" s="32">
        <f t="shared" si="10"/>
        <v>4.3712172158708812E-3</v>
      </c>
      <c r="K108" s="13">
        <f t="shared" si="11"/>
        <v>1.3888888888888888E-2</v>
      </c>
      <c r="L108" s="13">
        <f t="shared" si="12"/>
        <v>99.986111111111114</v>
      </c>
    </row>
    <row r="109" spans="2:12" ht="12.75" customHeight="1">
      <c r="B109" s="21">
        <v>44005</v>
      </c>
      <c r="C109" s="13">
        <v>1881.5960000000002</v>
      </c>
      <c r="D109" s="13">
        <v>2003.0566666666666</v>
      </c>
      <c r="E109" s="13">
        <v>1699.4050000000002</v>
      </c>
      <c r="F109" s="13">
        <v>1099.26</v>
      </c>
      <c r="G109" s="5">
        <v>1200000</v>
      </c>
      <c r="H109" s="5">
        <v>115</v>
      </c>
      <c r="I109" s="5">
        <v>31465</v>
      </c>
      <c r="J109" s="32">
        <f t="shared" si="10"/>
        <v>3.6548546003495946E-3</v>
      </c>
      <c r="K109" s="13">
        <f t="shared" si="11"/>
        <v>1.3888888888888888E-2</v>
      </c>
      <c r="L109" s="13">
        <f t="shared" si="12"/>
        <v>99.986111111111114</v>
      </c>
    </row>
    <row r="110" spans="2:12" ht="12.75" customHeight="1">
      <c r="B110" s="21">
        <v>44006</v>
      </c>
      <c r="C110" s="13">
        <v>1707.3520000000001</v>
      </c>
      <c r="D110" s="13">
        <v>1765.5633333333335</v>
      </c>
      <c r="E110" s="13">
        <v>1620.0349999999999</v>
      </c>
      <c r="F110" s="13">
        <v>1075.9100000000001</v>
      </c>
      <c r="G110" s="5">
        <v>1200000</v>
      </c>
      <c r="H110" s="5">
        <v>64</v>
      </c>
      <c r="I110" s="5">
        <v>18420</v>
      </c>
      <c r="J110" s="32">
        <f t="shared" si="10"/>
        <v>3.4744842562432141E-3</v>
      </c>
      <c r="K110" s="13">
        <f t="shared" si="11"/>
        <v>1.3888888888888888E-2</v>
      </c>
      <c r="L110" s="13">
        <f t="shared" si="12"/>
        <v>99.986111111111114</v>
      </c>
    </row>
    <row r="111" spans="2:12" ht="12.75" customHeight="1">
      <c r="B111" s="21">
        <v>44007</v>
      </c>
      <c r="C111" s="13">
        <v>1905.4959999999999</v>
      </c>
      <c r="D111" s="13">
        <v>2024.0033333333333</v>
      </c>
      <c r="E111" s="13">
        <v>1727.7349999999999</v>
      </c>
      <c r="F111" s="13">
        <v>1105.1600000000001</v>
      </c>
      <c r="G111" s="5">
        <v>1200000</v>
      </c>
      <c r="H111" s="5">
        <v>119</v>
      </c>
      <c r="I111" s="5">
        <v>32138</v>
      </c>
      <c r="J111" s="32">
        <f t="shared" si="10"/>
        <v>3.7027817536872238E-3</v>
      </c>
      <c r="K111" s="13">
        <f t="shared" si="11"/>
        <v>1.3888888888888888E-2</v>
      </c>
      <c r="L111" s="13">
        <f t="shared" si="12"/>
        <v>99.986111111111114</v>
      </c>
    </row>
    <row r="112" spans="2:12" ht="12.75" customHeight="1">
      <c r="B112" s="21">
        <v>44008</v>
      </c>
      <c r="C112" s="13">
        <v>1857.4300000000003</v>
      </c>
      <c r="D112" s="13">
        <v>1947.8100000000002</v>
      </c>
      <c r="E112" s="13">
        <v>1721.8600000000001</v>
      </c>
      <c r="F112" s="13">
        <v>1101.31</v>
      </c>
      <c r="G112" s="5">
        <v>1200000</v>
      </c>
      <c r="H112" s="5">
        <v>86</v>
      </c>
      <c r="I112" s="5">
        <v>30915</v>
      </c>
      <c r="J112" s="32">
        <f t="shared" si="10"/>
        <v>2.7818211224324763E-3</v>
      </c>
      <c r="K112" s="13">
        <f t="shared" si="11"/>
        <v>1.3888888888888888E-2</v>
      </c>
      <c r="L112" s="13">
        <f t="shared" si="12"/>
        <v>99.986111111111114</v>
      </c>
    </row>
    <row r="113" spans="2:12" ht="12.75" customHeight="1">
      <c r="B113" s="20">
        <v>44009</v>
      </c>
      <c r="C113" s="13">
        <v>1549.742</v>
      </c>
      <c r="D113" s="13">
        <v>1538.6333333333332</v>
      </c>
      <c r="E113" s="13">
        <v>1566.405</v>
      </c>
      <c r="F113" s="13">
        <v>1062.79</v>
      </c>
      <c r="G113" s="5">
        <v>0</v>
      </c>
      <c r="H113" s="5">
        <v>9</v>
      </c>
      <c r="I113" s="5">
        <v>6424</v>
      </c>
      <c r="J113" s="32">
        <f t="shared" si="10"/>
        <v>1.4009962640099626E-3</v>
      </c>
      <c r="K113" s="13">
        <f t="shared" si="11"/>
        <v>0</v>
      </c>
      <c r="L113" s="13">
        <f t="shared" si="12"/>
        <v>100</v>
      </c>
    </row>
    <row r="114" spans="2:12" ht="12.75" customHeight="1">
      <c r="B114" s="20">
        <v>44010</v>
      </c>
      <c r="C114" s="13">
        <v>1551.9459999999999</v>
      </c>
      <c r="D114" s="13">
        <v>1553.8966666666668</v>
      </c>
      <c r="E114" s="13">
        <v>1549.02</v>
      </c>
      <c r="F114" s="13">
        <v>1067.83</v>
      </c>
      <c r="G114" s="5">
        <v>0</v>
      </c>
      <c r="H114" s="5">
        <v>5</v>
      </c>
      <c r="I114" s="5">
        <v>4660</v>
      </c>
      <c r="J114" s="32">
        <f t="shared" si="10"/>
        <v>1.0729613733905579E-3</v>
      </c>
      <c r="K114" s="13">
        <f t="shared" si="11"/>
        <v>0</v>
      </c>
      <c r="L114" s="13">
        <f t="shared" si="12"/>
        <v>100</v>
      </c>
    </row>
    <row r="115" spans="2:12" ht="12.75" customHeight="1">
      <c r="B115" s="31">
        <v>44011</v>
      </c>
      <c r="C115" s="13">
        <v>2063.4739999999997</v>
      </c>
      <c r="D115" s="13">
        <v>2222.936666666667</v>
      </c>
      <c r="E115" s="13">
        <v>1824.28</v>
      </c>
      <c r="F115" s="13">
        <v>1140.4100000000001</v>
      </c>
      <c r="G115" s="5">
        <v>1200000</v>
      </c>
      <c r="H115" s="5">
        <v>144</v>
      </c>
      <c r="I115" s="5">
        <v>40973</v>
      </c>
      <c r="J115" s="32">
        <f t="shared" si="10"/>
        <v>3.514509555072853E-3</v>
      </c>
      <c r="K115" s="13">
        <f t="shared" si="11"/>
        <v>1.3888888888888888E-2</v>
      </c>
      <c r="L115" s="13">
        <f t="shared" si="12"/>
        <v>99.986111111111114</v>
      </c>
    </row>
    <row r="116" spans="2:12" ht="12.75" customHeight="1">
      <c r="B116" s="21">
        <v>44012</v>
      </c>
      <c r="C116" s="13">
        <v>2143.46</v>
      </c>
      <c r="D116" s="13">
        <v>2312.0566666666668</v>
      </c>
      <c r="E116" s="13">
        <v>1890.5650000000001</v>
      </c>
      <c r="F116" s="13">
        <v>1145.48</v>
      </c>
      <c r="G116" s="5">
        <v>1200000</v>
      </c>
      <c r="H116" s="5">
        <v>108</v>
      </c>
      <c r="I116" s="5">
        <v>43291</v>
      </c>
      <c r="J116" s="32">
        <f t="shared" si="10"/>
        <v>2.4947448661384584E-3</v>
      </c>
      <c r="K116" s="13">
        <f t="shared" si="11"/>
        <v>1.3888888888888888E-2</v>
      </c>
      <c r="L116" s="13">
        <f t="shared" si="12"/>
        <v>99.986111111111114</v>
      </c>
    </row>
    <row r="117" spans="2:12" ht="12.75" customHeight="1">
      <c r="B117" s="21"/>
      <c r="C117" s="13"/>
      <c r="D117" s="13"/>
      <c r="E117" s="13"/>
      <c r="F117" s="13"/>
      <c r="G117" s="5"/>
      <c r="H117" s="5"/>
      <c r="I117" s="5"/>
      <c r="J117" s="32"/>
      <c r="K117" s="13"/>
      <c r="L117" s="13"/>
    </row>
    <row r="118" spans="2:12">
      <c r="B118" s="15" t="s">
        <v>2</v>
      </c>
      <c r="C118" s="16">
        <v>278221.84000000003</v>
      </c>
      <c r="D118" s="16">
        <v>176409.94</v>
      </c>
      <c r="E118" s="16">
        <v>101811.9</v>
      </c>
      <c r="F118" s="16">
        <v>33133.65</v>
      </c>
      <c r="G118" s="16">
        <f t="shared" ref="G118" si="13">SUM(G87:G117)</f>
        <v>25200000</v>
      </c>
      <c r="H118" s="16">
        <v>2666</v>
      </c>
      <c r="I118" s="16">
        <v>788780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1854.8122666666666</v>
      </c>
      <c r="D119" s="18">
        <v>1960.1104444444438</v>
      </c>
      <c r="E119" s="18">
        <v>1696.8650000000002</v>
      </c>
      <c r="F119" s="18">
        <v>1104.4550000000002</v>
      </c>
      <c r="G119" s="18">
        <f t="shared" ref="G119:L119" si="14">AVERAGE(G87:G117)</f>
        <v>840000</v>
      </c>
      <c r="H119" s="22">
        <v>88.86666666666666</v>
      </c>
      <c r="I119" s="22">
        <v>26292.666666666668</v>
      </c>
      <c r="J119" s="33">
        <f t="shared" si="14"/>
        <v>2.9970046213938779E-3</v>
      </c>
      <c r="K119" s="18">
        <f t="shared" si="14"/>
        <v>9.7222222222222241E-3</v>
      </c>
      <c r="L119" s="18">
        <f t="shared" si="14"/>
        <v>99.990277777777834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19"/>
  <sheetViews>
    <sheetView workbookViewId="0">
      <selection activeCell="B188" sqref="B188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44</v>
      </c>
      <c r="D4" s="37" t="s">
        <v>42</v>
      </c>
      <c r="E4" s="38"/>
      <c r="F4" s="39"/>
      <c r="G4" s="37" t="s">
        <v>44</v>
      </c>
      <c r="H4" s="38"/>
      <c r="I4" s="38"/>
      <c r="J4" s="38"/>
      <c r="K4" s="38"/>
      <c r="L4" s="39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>
      <c r="B7" s="31">
        <v>43922</v>
      </c>
      <c r="C7" s="14">
        <v>1796.3020000000001</v>
      </c>
      <c r="D7" s="13">
        <v>910.95000000000016</v>
      </c>
      <c r="E7" s="13">
        <v>1874.33</v>
      </c>
      <c r="F7" s="13">
        <v>661.09</v>
      </c>
      <c r="G7" s="5">
        <v>1200000</v>
      </c>
      <c r="H7" s="5">
        <v>11</v>
      </c>
      <c r="I7" s="5">
        <v>5202</v>
      </c>
      <c r="J7" s="32">
        <f>H7/I7</f>
        <v>2.1145713187235679E-3</v>
      </c>
      <c r="K7" s="13">
        <f>G7/86400000</f>
        <v>1.3888888888888888E-2</v>
      </c>
      <c r="L7" s="13">
        <f>100-K7</f>
        <v>99.986111111111114</v>
      </c>
    </row>
    <row r="8" spans="2:12" ht="12.75" customHeight="1">
      <c r="B8" s="31">
        <v>43923</v>
      </c>
      <c r="C8" s="14">
        <v>1777.598</v>
      </c>
      <c r="D8" s="13">
        <v>909.29666666666662</v>
      </c>
      <c r="E8" s="13">
        <v>1830.05</v>
      </c>
      <c r="F8" s="13">
        <v>658.15</v>
      </c>
      <c r="G8" s="5">
        <v>1200000</v>
      </c>
      <c r="H8" s="5">
        <v>18</v>
      </c>
      <c r="I8" s="5">
        <v>4744</v>
      </c>
      <c r="J8" s="32">
        <f t="shared" ref="J8:J36" si="0">H8/I8</f>
        <v>3.7942664418212477E-3</v>
      </c>
      <c r="K8" s="13">
        <f t="shared" ref="K8:K36" si="1">G8/86400000</f>
        <v>1.3888888888888888E-2</v>
      </c>
      <c r="L8" s="13">
        <f t="shared" ref="L8:L36" si="2">100-K8</f>
        <v>99.986111111111114</v>
      </c>
    </row>
    <row r="9" spans="2:12" ht="12.75" customHeight="1">
      <c r="B9" s="4">
        <v>43924</v>
      </c>
      <c r="C9" s="14">
        <v>1776.0260000000003</v>
      </c>
      <c r="D9" s="13">
        <v>906.42</v>
      </c>
      <c r="E9" s="13">
        <v>1830.4349999999999</v>
      </c>
      <c r="F9" s="13">
        <v>656.62</v>
      </c>
      <c r="G9" s="5">
        <v>1200000</v>
      </c>
      <c r="H9" s="5">
        <v>17</v>
      </c>
      <c r="I9" s="5">
        <v>4088</v>
      </c>
      <c r="J9" s="32">
        <f t="shared" si="0"/>
        <v>4.1585127201565555E-3</v>
      </c>
      <c r="K9" s="13">
        <f t="shared" si="1"/>
        <v>1.3888888888888888E-2</v>
      </c>
      <c r="L9" s="13">
        <f t="shared" si="2"/>
        <v>99.986111111111114</v>
      </c>
    </row>
    <row r="10" spans="2:12" ht="12.75" customHeight="1">
      <c r="B10" s="20">
        <v>43925</v>
      </c>
      <c r="C10" s="14">
        <v>1615.498</v>
      </c>
      <c r="D10" s="13">
        <v>801.92333333333352</v>
      </c>
      <c r="E10" s="13">
        <v>1585.8600000000001</v>
      </c>
      <c r="F10" s="13">
        <v>651.84</v>
      </c>
      <c r="G10" s="5">
        <v>0</v>
      </c>
      <c r="H10" s="5">
        <v>10</v>
      </c>
      <c r="I10" s="5">
        <v>2289</v>
      </c>
      <c r="J10" s="32">
        <f t="shared" si="0"/>
        <v>4.3687199650502403E-3</v>
      </c>
      <c r="K10" s="13">
        <f t="shared" si="1"/>
        <v>0</v>
      </c>
      <c r="L10" s="13">
        <f t="shared" si="2"/>
        <v>100</v>
      </c>
    </row>
    <row r="11" spans="2:12" ht="12.75" customHeight="1">
      <c r="B11" s="20">
        <v>43926</v>
      </c>
      <c r="C11" s="14">
        <v>1608.6320000000001</v>
      </c>
      <c r="D11" s="13">
        <v>797.11333333333334</v>
      </c>
      <c r="E11" s="13">
        <v>1575.9099999999999</v>
      </c>
      <c r="F11" s="13">
        <v>684.22</v>
      </c>
      <c r="G11" s="5">
        <v>0</v>
      </c>
      <c r="H11" s="5">
        <v>8</v>
      </c>
      <c r="I11" s="5">
        <v>1779</v>
      </c>
      <c r="J11" s="32">
        <f t="shared" si="0"/>
        <v>4.4969083754918494E-3</v>
      </c>
      <c r="K11" s="13">
        <f t="shared" si="1"/>
        <v>0</v>
      </c>
      <c r="L11" s="13">
        <f t="shared" si="2"/>
        <v>100</v>
      </c>
    </row>
    <row r="12" spans="2:12" ht="12.75" customHeight="1">
      <c r="B12" s="4">
        <v>43927</v>
      </c>
      <c r="C12" s="14">
        <v>1998.8740000000003</v>
      </c>
      <c r="D12" s="13">
        <v>909.72333333333336</v>
      </c>
      <c r="E12" s="13">
        <v>2382.6</v>
      </c>
      <c r="F12" s="13">
        <v>658.44</v>
      </c>
      <c r="G12" s="5">
        <v>1200000</v>
      </c>
      <c r="H12" s="5">
        <v>28</v>
      </c>
      <c r="I12" s="5">
        <v>4992</v>
      </c>
      <c r="J12" s="32">
        <f t="shared" si="0"/>
        <v>5.608974358974359E-3</v>
      </c>
      <c r="K12" s="13">
        <f t="shared" si="1"/>
        <v>1.3888888888888888E-2</v>
      </c>
      <c r="L12" s="13">
        <f t="shared" si="2"/>
        <v>99.986111111111114</v>
      </c>
    </row>
    <row r="13" spans="2:12" ht="12.75" customHeight="1">
      <c r="B13" s="31">
        <v>43928</v>
      </c>
      <c r="C13" s="14">
        <v>1736.72</v>
      </c>
      <c r="D13" s="13">
        <v>900.50333333333322</v>
      </c>
      <c r="E13" s="13">
        <v>1741.0450000000001</v>
      </c>
      <c r="F13" s="13">
        <v>661.77</v>
      </c>
      <c r="G13" s="5">
        <v>1200000</v>
      </c>
      <c r="H13" s="5">
        <v>15</v>
      </c>
      <c r="I13" s="5">
        <v>4346</v>
      </c>
      <c r="J13" s="32">
        <f t="shared" si="0"/>
        <v>3.4514496088357111E-3</v>
      </c>
      <c r="K13" s="13">
        <f t="shared" si="1"/>
        <v>1.3888888888888888E-2</v>
      </c>
      <c r="L13" s="13">
        <f t="shared" si="2"/>
        <v>99.986111111111114</v>
      </c>
    </row>
    <row r="14" spans="2:12" ht="12.75" customHeight="1">
      <c r="B14" s="31">
        <v>43929</v>
      </c>
      <c r="C14" s="14">
        <v>1821.078</v>
      </c>
      <c r="D14" s="13">
        <v>908.93999999999994</v>
      </c>
      <c r="E14" s="13">
        <v>1939.2849999999999</v>
      </c>
      <c r="F14" s="13">
        <v>656.01</v>
      </c>
      <c r="G14" s="5">
        <v>1200000</v>
      </c>
      <c r="H14" s="5">
        <v>28</v>
      </c>
      <c r="I14" s="5">
        <v>4186</v>
      </c>
      <c r="J14" s="32">
        <f t="shared" si="0"/>
        <v>6.688963210702341E-3</v>
      </c>
      <c r="K14" s="13">
        <f t="shared" si="1"/>
        <v>1.3888888888888888E-2</v>
      </c>
      <c r="L14" s="13">
        <f t="shared" si="2"/>
        <v>99.986111111111114</v>
      </c>
    </row>
    <row r="15" spans="2:12" ht="12.75" customHeight="1">
      <c r="B15" s="31">
        <v>43930</v>
      </c>
      <c r="C15" s="14">
        <v>1757.6399999999999</v>
      </c>
      <c r="D15" s="13">
        <v>901.21</v>
      </c>
      <c r="E15" s="13">
        <v>1792.2850000000001</v>
      </c>
      <c r="F15" s="13">
        <v>652.08000000000004</v>
      </c>
      <c r="G15" s="5">
        <v>1200000</v>
      </c>
      <c r="H15" s="5">
        <v>37</v>
      </c>
      <c r="I15" s="5">
        <v>4496</v>
      </c>
      <c r="J15" s="32">
        <f t="shared" si="0"/>
        <v>8.2295373665480422E-3</v>
      </c>
      <c r="K15" s="13">
        <f t="shared" si="1"/>
        <v>1.3888888888888888E-2</v>
      </c>
      <c r="L15" s="13">
        <f t="shared" si="2"/>
        <v>99.986111111111114</v>
      </c>
    </row>
    <row r="16" spans="2:12" ht="12.75" customHeight="1">
      <c r="B16" s="4">
        <v>43931</v>
      </c>
      <c r="C16" s="14">
        <v>1693.15</v>
      </c>
      <c r="D16" s="13">
        <v>868.20666666666659</v>
      </c>
      <c r="E16" s="13">
        <v>1680.5650000000001</v>
      </c>
      <c r="F16" s="13">
        <v>668.38</v>
      </c>
      <c r="G16" s="5">
        <v>1200000</v>
      </c>
      <c r="H16" s="5">
        <v>23</v>
      </c>
      <c r="I16" s="5">
        <v>4129</v>
      </c>
      <c r="J16" s="32">
        <f t="shared" si="0"/>
        <v>5.5703560184063939E-3</v>
      </c>
      <c r="K16" s="13">
        <f t="shared" si="1"/>
        <v>1.3888888888888888E-2</v>
      </c>
      <c r="L16" s="13">
        <f t="shared" si="2"/>
        <v>99.986111111111114</v>
      </c>
    </row>
    <row r="17" spans="2:12" ht="12.75" customHeight="1">
      <c r="B17" s="20">
        <v>43932</v>
      </c>
      <c r="C17" s="14">
        <v>1616.6860000000001</v>
      </c>
      <c r="D17" s="13">
        <v>803.57333333333338</v>
      </c>
      <c r="E17" s="13">
        <v>1586.355</v>
      </c>
      <c r="F17" s="13">
        <v>674.12</v>
      </c>
      <c r="G17" s="5">
        <v>0</v>
      </c>
      <c r="H17" s="5">
        <v>8</v>
      </c>
      <c r="I17" s="5">
        <v>2218</v>
      </c>
      <c r="J17" s="32">
        <f t="shared" si="0"/>
        <v>3.6068530207394047E-3</v>
      </c>
      <c r="K17" s="13">
        <f t="shared" si="1"/>
        <v>0</v>
      </c>
      <c r="L17" s="13">
        <f t="shared" si="2"/>
        <v>100</v>
      </c>
    </row>
    <row r="18" spans="2:12" ht="12.75" customHeight="1">
      <c r="B18" s="20">
        <v>43933</v>
      </c>
      <c r="C18" s="14">
        <v>1690.4299999999998</v>
      </c>
      <c r="D18" s="13">
        <v>845.32333333333338</v>
      </c>
      <c r="E18" s="13">
        <v>1708.09</v>
      </c>
      <c r="F18" s="13">
        <v>690.58</v>
      </c>
      <c r="G18" s="5">
        <v>0</v>
      </c>
      <c r="H18" s="5">
        <v>1</v>
      </c>
      <c r="I18" s="5">
        <v>1494</v>
      </c>
      <c r="J18" s="32">
        <f t="shared" si="0"/>
        <v>6.6934404283801872E-4</v>
      </c>
      <c r="K18" s="13">
        <f t="shared" si="1"/>
        <v>0</v>
      </c>
      <c r="L18" s="13">
        <f t="shared" si="2"/>
        <v>100</v>
      </c>
    </row>
    <row r="19" spans="2:12" ht="12.75" customHeight="1">
      <c r="B19" s="4">
        <v>43934</v>
      </c>
      <c r="C19" s="14">
        <v>1635.3679999999999</v>
      </c>
      <c r="D19" s="13">
        <v>786.72333333333336</v>
      </c>
      <c r="E19" s="13">
        <v>1658.335</v>
      </c>
      <c r="F19" s="13">
        <v>654.94000000000005</v>
      </c>
      <c r="G19" s="5">
        <v>1200000</v>
      </c>
      <c r="H19" s="5">
        <v>3</v>
      </c>
      <c r="I19" s="5">
        <v>2240</v>
      </c>
      <c r="J19" s="32">
        <f t="shared" si="0"/>
        <v>1.3392857142857143E-3</v>
      </c>
      <c r="K19" s="13">
        <f t="shared" si="1"/>
        <v>1.3888888888888888E-2</v>
      </c>
      <c r="L19" s="13">
        <f t="shared" si="2"/>
        <v>99.986111111111114</v>
      </c>
    </row>
    <row r="20" spans="2:12" ht="12.75" customHeight="1">
      <c r="B20" s="31">
        <v>43935</v>
      </c>
      <c r="C20" s="14">
        <v>1832.6220000000001</v>
      </c>
      <c r="D20" s="13">
        <v>958.67000000000007</v>
      </c>
      <c r="E20" s="13">
        <v>1893.5500000000002</v>
      </c>
      <c r="F20" s="13">
        <v>691.22</v>
      </c>
      <c r="G20" s="5">
        <v>1200000</v>
      </c>
      <c r="H20" s="5">
        <v>29</v>
      </c>
      <c r="I20" s="5">
        <v>6193</v>
      </c>
      <c r="J20" s="32">
        <f t="shared" si="0"/>
        <v>4.6827062812853223E-3</v>
      </c>
      <c r="K20" s="13">
        <f t="shared" si="1"/>
        <v>1.3888888888888888E-2</v>
      </c>
      <c r="L20" s="13">
        <f t="shared" si="2"/>
        <v>99.986111111111114</v>
      </c>
    </row>
    <row r="21" spans="2:12" ht="12.75" customHeight="1">
      <c r="B21" s="31">
        <v>43936</v>
      </c>
      <c r="C21" s="14">
        <v>1808.9739999999997</v>
      </c>
      <c r="D21" s="13">
        <v>939.51666666666654</v>
      </c>
      <c r="E21" s="13">
        <v>1863.1599999999999</v>
      </c>
      <c r="F21" s="13">
        <v>677.9</v>
      </c>
      <c r="G21" s="5">
        <v>1200000</v>
      </c>
      <c r="H21" s="5">
        <v>23</v>
      </c>
      <c r="I21" s="5">
        <v>7022</v>
      </c>
      <c r="J21" s="32">
        <f t="shared" si="0"/>
        <v>3.2754201082312731E-3</v>
      </c>
      <c r="K21" s="13">
        <f t="shared" si="1"/>
        <v>1.3888888888888888E-2</v>
      </c>
      <c r="L21" s="13">
        <f t="shared" si="2"/>
        <v>99.986111111111114</v>
      </c>
    </row>
    <row r="22" spans="2:12" ht="12.75" customHeight="1">
      <c r="B22" s="31">
        <v>43937</v>
      </c>
      <c r="C22" s="14">
        <v>1694.5119999999999</v>
      </c>
      <c r="D22" s="13">
        <v>821.86999999999989</v>
      </c>
      <c r="E22" s="13">
        <v>1753.4749999999999</v>
      </c>
      <c r="F22" s="13">
        <v>652.1</v>
      </c>
      <c r="G22" s="5">
        <v>1200000</v>
      </c>
      <c r="H22" s="5">
        <v>15</v>
      </c>
      <c r="I22" s="5">
        <v>6408</v>
      </c>
      <c r="J22" s="32">
        <f t="shared" si="0"/>
        <v>2.3408239700374533E-3</v>
      </c>
      <c r="K22" s="13">
        <f t="shared" si="1"/>
        <v>1.3888888888888888E-2</v>
      </c>
      <c r="L22" s="13">
        <f t="shared" si="2"/>
        <v>99.986111111111114</v>
      </c>
    </row>
    <row r="23" spans="2:12" ht="12.75" customHeight="1">
      <c r="B23" s="4">
        <v>43938</v>
      </c>
      <c r="C23" s="14">
        <v>1687.146</v>
      </c>
      <c r="D23" s="13">
        <v>806.16</v>
      </c>
      <c r="E23" s="13">
        <v>1758.625</v>
      </c>
      <c r="F23" s="13">
        <v>647.76</v>
      </c>
      <c r="G23" s="5">
        <v>1200000</v>
      </c>
      <c r="H23" s="5">
        <v>20</v>
      </c>
      <c r="I23" s="5">
        <v>6073</v>
      </c>
      <c r="J23" s="32">
        <f t="shared" si="0"/>
        <v>3.2932652725177012E-3</v>
      </c>
      <c r="K23" s="13">
        <f t="shared" si="1"/>
        <v>1.3888888888888888E-2</v>
      </c>
      <c r="L23" s="13">
        <f t="shared" si="2"/>
        <v>99.986111111111114</v>
      </c>
    </row>
    <row r="24" spans="2:12" ht="12.75" customHeight="1">
      <c r="B24" s="20">
        <v>43939</v>
      </c>
      <c r="C24" s="14">
        <v>1619.7360000000001</v>
      </c>
      <c r="D24" s="13">
        <v>759.00999999999988</v>
      </c>
      <c r="E24" s="13">
        <v>1660.825</v>
      </c>
      <c r="F24" s="13">
        <v>648.44000000000005</v>
      </c>
      <c r="G24" s="5">
        <v>0</v>
      </c>
      <c r="H24" s="5">
        <v>6</v>
      </c>
      <c r="I24" s="5">
        <v>2804</v>
      </c>
      <c r="J24" s="32">
        <f t="shared" si="0"/>
        <v>2.1398002853067048E-3</v>
      </c>
      <c r="K24" s="13">
        <f t="shared" si="1"/>
        <v>0</v>
      </c>
      <c r="L24" s="13">
        <f t="shared" si="2"/>
        <v>100</v>
      </c>
    </row>
    <row r="25" spans="2:12" ht="12.75" customHeight="1">
      <c r="B25" s="20">
        <v>43940</v>
      </c>
      <c r="C25" s="14">
        <v>1623.23</v>
      </c>
      <c r="D25" s="13">
        <v>779.70333333333338</v>
      </c>
      <c r="E25" s="13">
        <v>1638.52</v>
      </c>
      <c r="F25" s="13">
        <v>656.77</v>
      </c>
      <c r="G25" s="5">
        <v>0</v>
      </c>
      <c r="H25" s="5">
        <v>4</v>
      </c>
      <c r="I25" s="5">
        <v>2082</v>
      </c>
      <c r="J25" s="32">
        <f t="shared" si="0"/>
        <v>1.9212295869356388E-3</v>
      </c>
      <c r="K25" s="13">
        <f t="shared" si="1"/>
        <v>0</v>
      </c>
      <c r="L25" s="13">
        <f t="shared" si="2"/>
        <v>100</v>
      </c>
    </row>
    <row r="26" spans="2:12" ht="12.75" customHeight="1">
      <c r="B26" s="4">
        <v>43941</v>
      </c>
      <c r="C26" s="14">
        <v>1710.6659999999999</v>
      </c>
      <c r="D26" s="13">
        <v>830.89666666666653</v>
      </c>
      <c r="E26" s="13">
        <v>1780.3200000000002</v>
      </c>
      <c r="F26" s="13">
        <v>660.67</v>
      </c>
      <c r="G26" s="5">
        <v>1200000</v>
      </c>
      <c r="H26" s="5">
        <v>4</v>
      </c>
      <c r="I26" s="5">
        <v>5714</v>
      </c>
      <c r="J26" s="32">
        <f t="shared" si="0"/>
        <v>7.0003500175008749E-4</v>
      </c>
      <c r="K26" s="13">
        <f t="shared" si="1"/>
        <v>1.3888888888888888E-2</v>
      </c>
      <c r="L26" s="13">
        <f t="shared" si="2"/>
        <v>99.986111111111114</v>
      </c>
    </row>
    <row r="27" spans="2:12" ht="12.75" customHeight="1">
      <c r="B27" s="31">
        <v>43942</v>
      </c>
      <c r="C27" s="14">
        <v>1707.6260000000002</v>
      </c>
      <c r="D27" s="13">
        <v>851.64333333333332</v>
      </c>
      <c r="E27" s="13">
        <v>1741.6000000000001</v>
      </c>
      <c r="F27" s="13">
        <v>657.98</v>
      </c>
      <c r="G27" s="5">
        <v>1200000</v>
      </c>
      <c r="H27" s="5">
        <v>18</v>
      </c>
      <c r="I27" s="5">
        <v>5444</v>
      </c>
      <c r="J27" s="32">
        <f t="shared" si="0"/>
        <v>3.3063923585598823E-3</v>
      </c>
      <c r="K27" s="13">
        <f t="shared" si="1"/>
        <v>1.3888888888888888E-2</v>
      </c>
      <c r="L27" s="13">
        <f t="shared" si="2"/>
        <v>99.986111111111114</v>
      </c>
    </row>
    <row r="28" spans="2:12" ht="12.75" customHeight="1">
      <c r="B28" s="31">
        <v>43943</v>
      </c>
      <c r="C28" s="14">
        <v>1663.9739999999997</v>
      </c>
      <c r="D28" s="13">
        <v>822.80333333333328</v>
      </c>
      <c r="E28" s="13">
        <v>1675.73</v>
      </c>
      <c r="F28" s="13">
        <v>671.81999999999994</v>
      </c>
      <c r="G28" s="5">
        <v>1200000</v>
      </c>
      <c r="H28" s="5">
        <v>7</v>
      </c>
      <c r="I28" s="5">
        <v>5027</v>
      </c>
      <c r="J28" s="32">
        <f t="shared" si="0"/>
        <v>1.3924806047344342E-3</v>
      </c>
      <c r="K28" s="13">
        <f t="shared" si="1"/>
        <v>1.3888888888888888E-2</v>
      </c>
      <c r="L28" s="13">
        <f t="shared" si="2"/>
        <v>99.986111111111114</v>
      </c>
    </row>
    <row r="29" spans="2:12" ht="12.75" customHeight="1">
      <c r="B29" s="31">
        <v>43944</v>
      </c>
      <c r="C29" s="14">
        <v>1701.1800000000003</v>
      </c>
      <c r="D29" s="13">
        <v>826.21333333333325</v>
      </c>
      <c r="E29" s="13">
        <v>1763.63</v>
      </c>
      <c r="F29" s="13">
        <v>647.24</v>
      </c>
      <c r="G29" s="5">
        <v>1200000</v>
      </c>
      <c r="H29" s="5">
        <v>6</v>
      </c>
      <c r="I29" s="5">
        <v>4563</v>
      </c>
      <c r="J29" s="32">
        <f t="shared" si="0"/>
        <v>1.3149243918474688E-3</v>
      </c>
      <c r="K29" s="13">
        <f t="shared" si="1"/>
        <v>1.3888888888888888E-2</v>
      </c>
      <c r="L29" s="13">
        <f t="shared" si="2"/>
        <v>99.986111111111114</v>
      </c>
    </row>
    <row r="30" spans="2:12" ht="12.75" customHeight="1">
      <c r="B30" s="4">
        <v>43945</v>
      </c>
      <c r="C30" s="14">
        <v>1660.5819999999999</v>
      </c>
      <c r="D30" s="13">
        <v>818.42</v>
      </c>
      <c r="E30" s="13">
        <v>1673.8250000000003</v>
      </c>
      <c r="F30" s="13">
        <v>648.14</v>
      </c>
      <c r="G30" s="5">
        <v>1200000</v>
      </c>
      <c r="H30" s="5">
        <v>4</v>
      </c>
      <c r="I30" s="5">
        <v>3590</v>
      </c>
      <c r="J30" s="32">
        <f t="shared" si="0"/>
        <v>1.1142061281337048E-3</v>
      </c>
      <c r="K30" s="13">
        <f t="shared" si="1"/>
        <v>1.3888888888888888E-2</v>
      </c>
      <c r="L30" s="13">
        <f t="shared" si="2"/>
        <v>99.986111111111114</v>
      </c>
    </row>
    <row r="31" spans="2:12" ht="12.75" customHeight="1">
      <c r="B31" s="20">
        <v>43946</v>
      </c>
      <c r="C31" s="14">
        <v>1595.2560000000001</v>
      </c>
      <c r="D31" s="13">
        <v>785.64</v>
      </c>
      <c r="E31" s="13">
        <v>1559.68</v>
      </c>
      <c r="F31" s="13">
        <v>665.6</v>
      </c>
      <c r="G31" s="5">
        <v>0</v>
      </c>
      <c r="H31" s="5">
        <v>3</v>
      </c>
      <c r="I31" s="5">
        <v>1938</v>
      </c>
      <c r="J31" s="32">
        <f t="shared" si="0"/>
        <v>1.5479876160990713E-3</v>
      </c>
      <c r="K31" s="13">
        <f t="shared" si="1"/>
        <v>0</v>
      </c>
      <c r="L31" s="13">
        <f t="shared" si="2"/>
        <v>100</v>
      </c>
    </row>
    <row r="32" spans="2:12" ht="12.75" customHeight="1">
      <c r="B32" s="20">
        <v>43947</v>
      </c>
      <c r="C32" s="14">
        <v>1649.7959999999998</v>
      </c>
      <c r="D32" s="13">
        <v>806.64666666666665</v>
      </c>
      <c r="E32" s="13">
        <v>1664.52</v>
      </c>
      <c r="F32" s="13">
        <v>663.93000000000006</v>
      </c>
      <c r="G32" s="5">
        <v>0</v>
      </c>
      <c r="H32" s="5">
        <v>7</v>
      </c>
      <c r="I32" s="5">
        <v>1859</v>
      </c>
      <c r="J32" s="32">
        <f t="shared" si="0"/>
        <v>3.7654653039268424E-3</v>
      </c>
      <c r="K32" s="13">
        <f t="shared" si="1"/>
        <v>0</v>
      </c>
      <c r="L32" s="13">
        <f t="shared" si="2"/>
        <v>100</v>
      </c>
    </row>
    <row r="33" spans="2:12" ht="12.75" customHeight="1">
      <c r="B33" s="4">
        <v>43948</v>
      </c>
      <c r="C33" s="14">
        <v>1675.2400000000002</v>
      </c>
      <c r="D33" s="13">
        <v>828.56333333333339</v>
      </c>
      <c r="E33" s="13">
        <v>1695.2550000000001</v>
      </c>
      <c r="F33" s="13">
        <v>650.98</v>
      </c>
      <c r="G33" s="5">
        <v>1200000</v>
      </c>
      <c r="H33" s="5">
        <v>9</v>
      </c>
      <c r="I33" s="5">
        <v>5253</v>
      </c>
      <c r="J33" s="32">
        <f t="shared" si="0"/>
        <v>1.7133066818960593E-3</v>
      </c>
      <c r="K33" s="13">
        <f t="shared" si="1"/>
        <v>1.3888888888888888E-2</v>
      </c>
      <c r="L33" s="13">
        <f t="shared" si="2"/>
        <v>99.986111111111114</v>
      </c>
    </row>
    <row r="34" spans="2:12" ht="12.75" customHeight="1">
      <c r="B34" s="31">
        <v>43949</v>
      </c>
      <c r="C34" s="14">
        <v>1693.98</v>
      </c>
      <c r="D34" s="13">
        <v>841.37666666666667</v>
      </c>
      <c r="E34" s="13">
        <v>1722.885</v>
      </c>
      <c r="F34" s="13">
        <v>657.06999999999994</v>
      </c>
      <c r="G34" s="5">
        <v>1200000</v>
      </c>
      <c r="H34" s="5">
        <v>8</v>
      </c>
      <c r="I34" s="5">
        <v>4422</v>
      </c>
      <c r="J34" s="32">
        <f t="shared" si="0"/>
        <v>1.8091361374943465E-3</v>
      </c>
      <c r="K34" s="13">
        <f t="shared" si="1"/>
        <v>1.3888888888888888E-2</v>
      </c>
      <c r="L34" s="13">
        <f t="shared" si="2"/>
        <v>99.986111111111114</v>
      </c>
    </row>
    <row r="35" spans="2:12" ht="12.75" customHeight="1">
      <c r="B35" s="31">
        <v>43950</v>
      </c>
      <c r="C35" s="14">
        <v>1767.7540000000001</v>
      </c>
      <c r="D35" s="13">
        <v>890.38</v>
      </c>
      <c r="E35" s="13">
        <v>1833.8150000000001</v>
      </c>
      <c r="F35" s="13">
        <v>664.12</v>
      </c>
      <c r="G35" s="5">
        <v>1200000</v>
      </c>
      <c r="H35" s="5">
        <v>15</v>
      </c>
      <c r="I35" s="5">
        <v>4491</v>
      </c>
      <c r="J35" s="32">
        <f t="shared" si="0"/>
        <v>3.3400133600534404E-3</v>
      </c>
      <c r="K35" s="13">
        <f t="shared" si="1"/>
        <v>1.3888888888888888E-2</v>
      </c>
      <c r="L35" s="13">
        <f t="shared" si="2"/>
        <v>99.986111111111114</v>
      </c>
    </row>
    <row r="36" spans="2:12" ht="12.75" customHeight="1">
      <c r="B36" s="21">
        <v>43951</v>
      </c>
      <c r="C36" s="14">
        <v>1752.4140000000002</v>
      </c>
      <c r="D36" s="13">
        <v>895.92000000000007</v>
      </c>
      <c r="E36" s="13">
        <v>1787.1550000000002</v>
      </c>
      <c r="F36" s="13">
        <v>707.31</v>
      </c>
      <c r="G36" s="5">
        <v>1200000</v>
      </c>
      <c r="H36" s="5">
        <v>9</v>
      </c>
      <c r="I36" s="5">
        <v>4782</v>
      </c>
      <c r="J36" s="32">
        <f t="shared" si="0"/>
        <v>1.8820577164366374E-3</v>
      </c>
      <c r="K36" s="13">
        <f t="shared" si="1"/>
        <v>1.3888888888888888E-2</v>
      </c>
      <c r="L36" s="13">
        <f t="shared" si="2"/>
        <v>99.986111111111114</v>
      </c>
    </row>
    <row r="37" spans="2:12" ht="12.75" customHeight="1">
      <c r="B37" s="4"/>
      <c r="C37" s="14"/>
      <c r="D37" s="13"/>
      <c r="E37" s="13"/>
      <c r="F37" s="13"/>
      <c r="G37" s="5"/>
      <c r="H37" s="5"/>
      <c r="I37" s="5"/>
      <c r="J37" s="32"/>
      <c r="K37" s="13"/>
      <c r="L37" s="13"/>
    </row>
    <row r="38" spans="2:12">
      <c r="B38" s="15" t="s">
        <v>2</v>
      </c>
      <c r="C38" s="22">
        <v>256843.44999999998</v>
      </c>
      <c r="D38" s="16">
        <v>76540.01999999999</v>
      </c>
      <c r="E38" s="16">
        <v>105303.43000000001</v>
      </c>
      <c r="F38" s="16">
        <v>19897.289999999997</v>
      </c>
      <c r="G38" s="16">
        <f t="shared" ref="G38" si="3">SUM(G7:G37)</f>
        <v>26400000</v>
      </c>
      <c r="H38" s="16">
        <v>394</v>
      </c>
      <c r="I38" s="16">
        <v>123868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22">
        <v>1712.2896666666668</v>
      </c>
      <c r="D39" s="18">
        <v>850.44466666666654</v>
      </c>
      <c r="E39" s="18">
        <v>1755.0571666666663</v>
      </c>
      <c r="F39" s="18">
        <v>663.24299999999994</v>
      </c>
      <c r="G39" s="18">
        <f t="shared" ref="G39:L39" si="4">AVERAGE(G7:G37)</f>
        <v>880000</v>
      </c>
      <c r="H39" s="18">
        <v>13.133333333333333</v>
      </c>
      <c r="I39" s="18">
        <v>4128.9333333333334</v>
      </c>
      <c r="J39" s="33">
        <f t="shared" si="4"/>
        <v>3.1212330989273175E-3</v>
      </c>
      <c r="K39" s="18">
        <f t="shared" si="4"/>
        <v>1.0185185185185188E-2</v>
      </c>
      <c r="L39" s="18">
        <f t="shared" si="4"/>
        <v>99.989814814814864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44</v>
      </c>
      <c r="D44" s="37" t="s">
        <v>42</v>
      </c>
      <c r="E44" s="38"/>
      <c r="F44" s="39"/>
      <c r="G44" s="37" t="s">
        <v>44</v>
      </c>
      <c r="H44" s="38"/>
      <c r="I44" s="38"/>
      <c r="J44" s="38"/>
      <c r="K44" s="38"/>
      <c r="L44" s="39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>
      <c r="B47" s="31">
        <v>43952</v>
      </c>
      <c r="C47" s="13">
        <v>1620.7960000000003</v>
      </c>
      <c r="D47" s="13">
        <v>783.39666666666665</v>
      </c>
      <c r="E47" s="13">
        <v>1626.8950000000002</v>
      </c>
      <c r="F47" s="13">
        <v>648.43000000000006</v>
      </c>
      <c r="G47" s="5">
        <v>1200000</v>
      </c>
      <c r="H47" s="5">
        <v>5</v>
      </c>
      <c r="I47" s="5">
        <v>2588</v>
      </c>
      <c r="J47" s="32">
        <f>H47/I47</f>
        <v>1.9319938176197836E-3</v>
      </c>
      <c r="K47" s="13">
        <f>G47/86400000</f>
        <v>1.3888888888888888E-2</v>
      </c>
      <c r="L47" s="13">
        <f>100-K47</f>
        <v>99.986111111111114</v>
      </c>
    </row>
    <row r="48" spans="2:12" ht="12.75" customHeight="1">
      <c r="B48" s="20">
        <v>43953</v>
      </c>
      <c r="C48" s="13">
        <v>1742.002</v>
      </c>
      <c r="D48" s="13">
        <v>924.45333333333326</v>
      </c>
      <c r="E48" s="13">
        <v>1718.3249999999998</v>
      </c>
      <c r="F48" s="13">
        <v>698.56999999999994</v>
      </c>
      <c r="G48" s="5">
        <v>0</v>
      </c>
      <c r="H48" s="5">
        <v>10</v>
      </c>
      <c r="I48" s="5">
        <v>2514</v>
      </c>
      <c r="J48" s="32">
        <f t="shared" ref="J48:J75" si="5">H48/I48</f>
        <v>3.977724741447892E-3</v>
      </c>
      <c r="K48" s="13">
        <f t="shared" ref="K48:K75" si="6">G48/86400000</f>
        <v>0</v>
      </c>
      <c r="L48" s="13">
        <f t="shared" ref="L48:L75" si="7">100-K48</f>
        <v>100</v>
      </c>
    </row>
    <row r="49" spans="2:12" ht="12.75" customHeight="1">
      <c r="B49" s="20">
        <v>43954</v>
      </c>
      <c r="C49" s="13">
        <v>1648.348</v>
      </c>
      <c r="D49" s="13">
        <v>821</v>
      </c>
      <c r="E49" s="13">
        <v>1639.37</v>
      </c>
      <c r="F49" s="13">
        <v>778.97</v>
      </c>
      <c r="G49" s="5">
        <v>0</v>
      </c>
      <c r="H49" s="5">
        <v>0</v>
      </c>
      <c r="I49" s="5">
        <v>2160</v>
      </c>
      <c r="J49" s="32">
        <f t="shared" si="5"/>
        <v>0</v>
      </c>
      <c r="K49" s="13">
        <f t="shared" si="6"/>
        <v>0</v>
      </c>
      <c r="L49" s="13">
        <f t="shared" si="7"/>
        <v>100</v>
      </c>
    </row>
    <row r="50" spans="2:12" ht="12.75" customHeight="1">
      <c r="B50" s="21">
        <v>43955</v>
      </c>
      <c r="C50" s="13">
        <v>1903.6299999999999</v>
      </c>
      <c r="D50" s="13">
        <v>968.80000000000007</v>
      </c>
      <c r="E50" s="13">
        <v>2055.875</v>
      </c>
      <c r="F50" s="13">
        <v>720.18000000000006</v>
      </c>
      <c r="G50" s="5">
        <v>1200000</v>
      </c>
      <c r="H50" s="5">
        <v>15</v>
      </c>
      <c r="I50" s="5">
        <v>5855</v>
      </c>
      <c r="J50" s="32">
        <f t="shared" si="5"/>
        <v>2.5619128949615714E-3</v>
      </c>
      <c r="K50" s="13">
        <f t="shared" si="6"/>
        <v>1.3888888888888888E-2</v>
      </c>
      <c r="L50" s="13">
        <f t="shared" si="7"/>
        <v>99.986111111111114</v>
      </c>
    </row>
    <row r="51" spans="2:12" ht="12.75" customHeight="1">
      <c r="B51" s="21">
        <v>43956</v>
      </c>
      <c r="C51" s="13">
        <v>1803.7640000000004</v>
      </c>
      <c r="D51" s="13">
        <v>937.89</v>
      </c>
      <c r="E51" s="13">
        <v>1852.5750000000003</v>
      </c>
      <c r="F51" s="13">
        <v>681.39</v>
      </c>
      <c r="G51" s="5">
        <v>1200000</v>
      </c>
      <c r="H51" s="5">
        <v>32</v>
      </c>
      <c r="I51" s="5">
        <v>5568</v>
      </c>
      <c r="J51" s="32">
        <f t="shared" si="5"/>
        <v>5.7471264367816091E-3</v>
      </c>
      <c r="K51" s="13">
        <f t="shared" si="6"/>
        <v>1.3888888888888888E-2</v>
      </c>
      <c r="L51" s="13">
        <f t="shared" si="7"/>
        <v>99.986111111111114</v>
      </c>
    </row>
    <row r="52" spans="2:12" ht="12.75" customHeight="1">
      <c r="B52" s="21">
        <v>43957</v>
      </c>
      <c r="C52" s="13">
        <v>1732.2819999999999</v>
      </c>
      <c r="D52" s="13">
        <v>909.90666666666675</v>
      </c>
      <c r="E52" s="13">
        <v>1715.8449999999998</v>
      </c>
      <c r="F52" s="13">
        <v>663.79</v>
      </c>
      <c r="G52" s="5">
        <v>1200000</v>
      </c>
      <c r="H52" s="5">
        <v>20</v>
      </c>
      <c r="I52" s="5">
        <v>4688</v>
      </c>
      <c r="J52" s="32">
        <f t="shared" si="5"/>
        <v>4.2662116040955633E-3</v>
      </c>
      <c r="K52" s="13">
        <f t="shared" si="6"/>
        <v>1.3888888888888888E-2</v>
      </c>
      <c r="L52" s="13">
        <f t="shared" si="7"/>
        <v>99.986111111111114</v>
      </c>
    </row>
    <row r="53" spans="2:12" ht="12.75" customHeight="1">
      <c r="B53" s="21">
        <v>43958</v>
      </c>
      <c r="C53" s="13">
        <v>1726.9420000000002</v>
      </c>
      <c r="D53" s="13">
        <v>885.23</v>
      </c>
      <c r="E53" s="13">
        <v>1739.5100000000002</v>
      </c>
      <c r="F53" s="13">
        <v>658.85</v>
      </c>
      <c r="G53" s="5">
        <v>1200000</v>
      </c>
      <c r="H53" s="5">
        <v>4</v>
      </c>
      <c r="I53" s="5">
        <v>4392</v>
      </c>
      <c r="J53" s="32">
        <f t="shared" si="5"/>
        <v>9.1074681238615665E-4</v>
      </c>
      <c r="K53" s="13">
        <f t="shared" si="6"/>
        <v>1.3888888888888888E-2</v>
      </c>
      <c r="L53" s="13">
        <f t="shared" si="7"/>
        <v>99.986111111111114</v>
      </c>
    </row>
    <row r="54" spans="2:12" ht="12.75" customHeight="1">
      <c r="B54" s="31">
        <v>43959</v>
      </c>
      <c r="C54" s="13">
        <v>1736.0239999999999</v>
      </c>
      <c r="D54" s="13">
        <v>878.91666666666663</v>
      </c>
      <c r="E54" s="13">
        <v>1771.6849999999999</v>
      </c>
      <c r="F54" s="13">
        <v>660.78</v>
      </c>
      <c r="G54" s="5">
        <v>1200000</v>
      </c>
      <c r="H54" s="5">
        <v>11</v>
      </c>
      <c r="I54" s="5">
        <v>4437</v>
      </c>
      <c r="J54" s="32">
        <f t="shared" si="5"/>
        <v>2.4791525805724587E-3</v>
      </c>
      <c r="K54" s="13">
        <f t="shared" si="6"/>
        <v>1.3888888888888888E-2</v>
      </c>
      <c r="L54" s="13">
        <f t="shared" si="7"/>
        <v>99.986111111111114</v>
      </c>
    </row>
    <row r="55" spans="2:12" ht="12.75" customHeight="1">
      <c r="B55" s="20">
        <v>43960</v>
      </c>
      <c r="C55" s="13">
        <v>1645.0139999999999</v>
      </c>
      <c r="D55" s="13">
        <v>795.20000000000016</v>
      </c>
      <c r="E55" s="13">
        <v>1669.7350000000001</v>
      </c>
      <c r="F55" s="13">
        <v>669.94</v>
      </c>
      <c r="G55" s="5">
        <v>0</v>
      </c>
      <c r="H55" s="5">
        <v>3</v>
      </c>
      <c r="I55" s="5">
        <v>2353</v>
      </c>
      <c r="J55" s="32">
        <f t="shared" si="5"/>
        <v>1.2749681257968552E-3</v>
      </c>
      <c r="K55" s="13">
        <f t="shared" si="6"/>
        <v>0</v>
      </c>
      <c r="L55" s="13">
        <f t="shared" si="7"/>
        <v>100</v>
      </c>
    </row>
    <row r="56" spans="2:12" ht="12.75" customHeight="1">
      <c r="B56" s="20">
        <v>43961</v>
      </c>
      <c r="C56" s="13">
        <v>1640.1880000000001</v>
      </c>
      <c r="D56" s="13">
        <v>827.00333333333344</v>
      </c>
      <c r="E56" s="13">
        <v>1609.9649999999999</v>
      </c>
      <c r="F56" s="13">
        <v>682.76</v>
      </c>
      <c r="G56" s="5">
        <v>0</v>
      </c>
      <c r="H56" s="5">
        <v>2</v>
      </c>
      <c r="I56" s="5">
        <v>1874</v>
      </c>
      <c r="J56" s="32">
        <f t="shared" si="5"/>
        <v>1.0672358591248667E-3</v>
      </c>
      <c r="K56" s="13">
        <f t="shared" si="6"/>
        <v>0</v>
      </c>
      <c r="L56" s="13">
        <f t="shared" si="7"/>
        <v>100</v>
      </c>
    </row>
    <row r="57" spans="2:12" ht="12.75" customHeight="1">
      <c r="B57" s="21">
        <v>43962</v>
      </c>
      <c r="C57" s="13">
        <v>1844.7459999999999</v>
      </c>
      <c r="D57" s="13">
        <v>916.37</v>
      </c>
      <c r="E57" s="13">
        <v>1987.31</v>
      </c>
      <c r="F57" s="13">
        <v>692.1</v>
      </c>
      <c r="G57" s="5">
        <v>1200000</v>
      </c>
      <c r="H57" s="5">
        <v>16</v>
      </c>
      <c r="I57" s="5">
        <v>5395</v>
      </c>
      <c r="J57" s="32">
        <f t="shared" si="5"/>
        <v>2.9657089898053753E-3</v>
      </c>
      <c r="K57" s="13">
        <f t="shared" si="6"/>
        <v>1.3888888888888888E-2</v>
      </c>
      <c r="L57" s="13">
        <f t="shared" si="7"/>
        <v>99.986111111111114</v>
      </c>
    </row>
    <row r="58" spans="2:12" ht="12.75" customHeight="1">
      <c r="B58" s="21">
        <v>43963</v>
      </c>
      <c r="C58" s="13">
        <v>1770.068</v>
      </c>
      <c r="D58" s="13">
        <v>919.59666666666669</v>
      </c>
      <c r="E58" s="13">
        <v>1795.7750000000001</v>
      </c>
      <c r="F58" s="13">
        <v>674.97</v>
      </c>
      <c r="G58" s="5">
        <v>1200000</v>
      </c>
      <c r="H58" s="5">
        <v>9</v>
      </c>
      <c r="I58" s="5">
        <v>4862</v>
      </c>
      <c r="J58" s="32">
        <f t="shared" si="5"/>
        <v>1.8510900863842039E-3</v>
      </c>
      <c r="K58" s="13">
        <f t="shared" si="6"/>
        <v>1.3888888888888888E-2</v>
      </c>
      <c r="L58" s="13">
        <f t="shared" si="7"/>
        <v>99.986111111111114</v>
      </c>
    </row>
    <row r="59" spans="2:12" ht="12.75" customHeight="1">
      <c r="B59" s="21">
        <v>43964</v>
      </c>
      <c r="C59" s="13">
        <v>1775.9839999999999</v>
      </c>
      <c r="D59" s="13">
        <v>932.85666666666657</v>
      </c>
      <c r="E59" s="13">
        <v>1790.675</v>
      </c>
      <c r="F59" s="13">
        <v>681.84</v>
      </c>
      <c r="G59" s="5">
        <v>1200000</v>
      </c>
      <c r="H59" s="5">
        <v>10</v>
      </c>
      <c r="I59" s="5">
        <v>4568</v>
      </c>
      <c r="J59" s="32">
        <f t="shared" si="5"/>
        <v>2.1891418563922942E-3</v>
      </c>
      <c r="K59" s="13">
        <f t="shared" si="6"/>
        <v>1.3888888888888888E-2</v>
      </c>
      <c r="L59" s="13">
        <f t="shared" si="7"/>
        <v>99.986111111111114</v>
      </c>
    </row>
    <row r="60" spans="2:12" ht="12.75" customHeight="1">
      <c r="B60" s="21">
        <v>43965</v>
      </c>
      <c r="C60" s="13">
        <v>1699.4240000000002</v>
      </c>
      <c r="D60" s="13">
        <v>894.07666666666648</v>
      </c>
      <c r="E60" s="13">
        <v>1657.4450000000002</v>
      </c>
      <c r="F60" s="13">
        <v>649.04</v>
      </c>
      <c r="G60" s="5">
        <v>1200000</v>
      </c>
      <c r="H60" s="5">
        <v>17</v>
      </c>
      <c r="I60" s="5">
        <v>4464</v>
      </c>
      <c r="J60" s="32">
        <f t="shared" si="5"/>
        <v>3.8082437275985663E-3</v>
      </c>
      <c r="K60" s="13">
        <f t="shared" si="6"/>
        <v>1.3888888888888888E-2</v>
      </c>
      <c r="L60" s="13">
        <f t="shared" si="7"/>
        <v>99.986111111111114</v>
      </c>
    </row>
    <row r="61" spans="2:12" ht="12.75" customHeight="1">
      <c r="B61" s="31">
        <v>43966</v>
      </c>
      <c r="C61" s="13">
        <v>1841.3240000000001</v>
      </c>
      <c r="D61" s="13">
        <v>920.87333333333333</v>
      </c>
      <c r="E61" s="13">
        <v>1972</v>
      </c>
      <c r="F61" s="13">
        <v>670.94</v>
      </c>
      <c r="G61" s="5">
        <v>1200000</v>
      </c>
      <c r="H61" s="5">
        <v>14</v>
      </c>
      <c r="I61" s="5">
        <v>4377</v>
      </c>
      <c r="J61" s="32">
        <f t="shared" si="5"/>
        <v>3.1985378112862691E-3</v>
      </c>
      <c r="K61" s="13">
        <f t="shared" si="6"/>
        <v>1.3888888888888888E-2</v>
      </c>
      <c r="L61" s="13">
        <f t="shared" si="7"/>
        <v>99.986111111111114</v>
      </c>
    </row>
    <row r="62" spans="2:12" ht="12.75" customHeight="1">
      <c r="B62" s="20">
        <v>43967</v>
      </c>
      <c r="C62" s="13">
        <v>1717.8200000000002</v>
      </c>
      <c r="D62" s="13">
        <v>837.52</v>
      </c>
      <c r="E62" s="13">
        <v>1788.27</v>
      </c>
      <c r="F62" s="13">
        <v>678.83</v>
      </c>
      <c r="G62" s="5">
        <v>0</v>
      </c>
      <c r="H62" s="5">
        <v>4</v>
      </c>
      <c r="I62" s="5">
        <v>2315</v>
      </c>
      <c r="J62" s="32">
        <f t="shared" si="5"/>
        <v>1.7278617710583153E-3</v>
      </c>
      <c r="K62" s="13">
        <f t="shared" si="6"/>
        <v>0</v>
      </c>
      <c r="L62" s="13">
        <f t="shared" si="7"/>
        <v>100</v>
      </c>
    </row>
    <row r="63" spans="2:12" ht="12.75" customHeight="1">
      <c r="B63" s="20">
        <v>43968</v>
      </c>
      <c r="C63" s="13">
        <v>2994.09</v>
      </c>
      <c r="D63" s="13">
        <v>766.9766666666668</v>
      </c>
      <c r="E63" s="13">
        <v>5084.76</v>
      </c>
      <c r="F63" s="13">
        <v>659.01</v>
      </c>
      <c r="G63" s="5">
        <v>0</v>
      </c>
      <c r="H63" s="5">
        <v>8</v>
      </c>
      <c r="I63" s="5">
        <v>1921</v>
      </c>
      <c r="J63" s="32">
        <f t="shared" si="5"/>
        <v>4.1644976574700676E-3</v>
      </c>
      <c r="K63" s="13">
        <f t="shared" si="6"/>
        <v>0</v>
      </c>
      <c r="L63" s="13">
        <f t="shared" si="7"/>
        <v>100</v>
      </c>
    </row>
    <row r="64" spans="2:12" ht="12.75" customHeight="1">
      <c r="B64" s="21">
        <v>43969</v>
      </c>
      <c r="C64" s="13">
        <v>1838.8040000000001</v>
      </c>
      <c r="D64" s="13">
        <v>901.68</v>
      </c>
      <c r="E64" s="13">
        <v>1994.4900000000002</v>
      </c>
      <c r="F64" s="13">
        <v>680.97</v>
      </c>
      <c r="G64" s="5">
        <v>1200000</v>
      </c>
      <c r="H64" s="5">
        <v>18</v>
      </c>
      <c r="I64" s="5">
        <v>5046</v>
      </c>
      <c r="J64" s="32">
        <f t="shared" si="5"/>
        <v>3.5671819262782403E-3</v>
      </c>
      <c r="K64" s="13">
        <f t="shared" si="6"/>
        <v>1.3888888888888888E-2</v>
      </c>
      <c r="L64" s="13">
        <f t="shared" si="7"/>
        <v>99.986111111111114</v>
      </c>
    </row>
    <row r="65" spans="2:12" ht="12.75" customHeight="1">
      <c r="B65" s="21">
        <v>43970</v>
      </c>
      <c r="C65" s="13">
        <v>1698.2020000000005</v>
      </c>
      <c r="D65" s="13">
        <v>864.46999999999991</v>
      </c>
      <c r="E65" s="13">
        <v>1698.8</v>
      </c>
      <c r="F65" s="13">
        <v>664.94</v>
      </c>
      <c r="G65" s="5">
        <v>1200000</v>
      </c>
      <c r="H65" s="5">
        <v>14</v>
      </c>
      <c r="I65" s="5">
        <v>4696</v>
      </c>
      <c r="J65" s="32">
        <f t="shared" si="5"/>
        <v>2.981260647359455E-3</v>
      </c>
      <c r="K65" s="13">
        <f t="shared" si="6"/>
        <v>1.3888888888888888E-2</v>
      </c>
      <c r="L65" s="13">
        <f t="shared" si="7"/>
        <v>99.986111111111114</v>
      </c>
    </row>
    <row r="66" spans="2:12" ht="12.75" customHeight="1">
      <c r="B66" s="21">
        <v>43971</v>
      </c>
      <c r="C66" s="13">
        <v>1728.0540000000001</v>
      </c>
      <c r="D66" s="13">
        <v>848.29</v>
      </c>
      <c r="E66" s="13">
        <v>1797.7</v>
      </c>
      <c r="F66" s="13">
        <v>687</v>
      </c>
      <c r="G66" s="5">
        <v>1200000</v>
      </c>
      <c r="H66" s="5">
        <v>22</v>
      </c>
      <c r="I66" s="5">
        <v>4562</v>
      </c>
      <c r="J66" s="32">
        <f t="shared" si="5"/>
        <v>4.8224462954844366E-3</v>
      </c>
      <c r="K66" s="13">
        <f t="shared" si="6"/>
        <v>1.3888888888888888E-2</v>
      </c>
      <c r="L66" s="13">
        <f t="shared" si="7"/>
        <v>99.986111111111114</v>
      </c>
    </row>
    <row r="67" spans="2:12" ht="12.75" customHeight="1">
      <c r="B67" s="21">
        <v>43972</v>
      </c>
      <c r="C67" s="13">
        <v>1686.422</v>
      </c>
      <c r="D67" s="13">
        <v>834.17666666666673</v>
      </c>
      <c r="E67" s="13">
        <v>1714.79</v>
      </c>
      <c r="F67" s="13">
        <v>659.17</v>
      </c>
      <c r="G67" s="5">
        <v>1200000</v>
      </c>
      <c r="H67" s="5">
        <v>17</v>
      </c>
      <c r="I67" s="5">
        <v>5276</v>
      </c>
      <c r="J67" s="32">
        <f t="shared" si="5"/>
        <v>3.2221379833206974E-3</v>
      </c>
      <c r="K67" s="13">
        <f t="shared" si="6"/>
        <v>1.3888888888888888E-2</v>
      </c>
      <c r="L67" s="13">
        <f t="shared" si="7"/>
        <v>99.986111111111114</v>
      </c>
    </row>
    <row r="68" spans="2:12" ht="12.75" customHeight="1">
      <c r="B68" s="31">
        <v>43973</v>
      </c>
      <c r="C68" s="13">
        <v>1740.2099999999998</v>
      </c>
      <c r="D68" s="13">
        <v>855.05333333333328</v>
      </c>
      <c r="E68" s="13">
        <v>1817.9449999999999</v>
      </c>
      <c r="F68" s="13">
        <v>677.18000000000006</v>
      </c>
      <c r="G68" s="5">
        <v>1200000</v>
      </c>
      <c r="H68" s="5">
        <v>17</v>
      </c>
      <c r="I68" s="5">
        <v>4406</v>
      </c>
      <c r="J68" s="32">
        <f t="shared" si="5"/>
        <v>3.858374943259192E-3</v>
      </c>
      <c r="K68" s="13">
        <f t="shared" si="6"/>
        <v>1.3888888888888888E-2</v>
      </c>
      <c r="L68" s="13">
        <f t="shared" si="7"/>
        <v>99.986111111111114</v>
      </c>
    </row>
    <row r="69" spans="2:12" ht="12.75" customHeight="1">
      <c r="B69" s="20">
        <v>43974</v>
      </c>
      <c r="C69" s="13">
        <v>1630.2459999999999</v>
      </c>
      <c r="D69" s="13">
        <v>765.03000000000009</v>
      </c>
      <c r="E69" s="13">
        <v>1678.07</v>
      </c>
      <c r="F69" s="13">
        <v>656.18000000000006</v>
      </c>
      <c r="G69" s="5">
        <v>0</v>
      </c>
      <c r="H69" s="5">
        <v>3</v>
      </c>
      <c r="I69" s="5">
        <v>2214</v>
      </c>
      <c r="J69" s="32">
        <f t="shared" si="5"/>
        <v>1.3550135501355014E-3</v>
      </c>
      <c r="K69" s="13">
        <f t="shared" si="6"/>
        <v>0</v>
      </c>
      <c r="L69" s="13">
        <f t="shared" si="7"/>
        <v>100</v>
      </c>
    </row>
    <row r="70" spans="2:12" ht="12.75" customHeight="1">
      <c r="B70" s="20">
        <v>43975</v>
      </c>
      <c r="C70" s="13">
        <v>1622.9060000000002</v>
      </c>
      <c r="D70" s="13">
        <v>756.07</v>
      </c>
      <c r="E70" s="13">
        <v>1673.1600000000003</v>
      </c>
      <c r="F70" s="13">
        <v>665.8</v>
      </c>
      <c r="G70" s="5">
        <v>0</v>
      </c>
      <c r="H70" s="5">
        <v>0</v>
      </c>
      <c r="I70" s="5">
        <v>1793</v>
      </c>
      <c r="J70" s="32">
        <f t="shared" si="5"/>
        <v>0</v>
      </c>
      <c r="K70" s="13">
        <f t="shared" si="6"/>
        <v>0</v>
      </c>
      <c r="L70" s="13">
        <f t="shared" si="7"/>
        <v>100</v>
      </c>
    </row>
    <row r="71" spans="2:12" ht="12.75" customHeight="1">
      <c r="B71" s="21">
        <v>43976</v>
      </c>
      <c r="C71" s="13">
        <v>1882.9480000000003</v>
      </c>
      <c r="D71" s="13">
        <v>913.09666666666669</v>
      </c>
      <c r="E71" s="13">
        <v>2087.7250000000004</v>
      </c>
      <c r="F71" s="13">
        <v>684.04</v>
      </c>
      <c r="G71" s="5">
        <v>1200000</v>
      </c>
      <c r="H71" s="5">
        <v>3</v>
      </c>
      <c r="I71" s="5">
        <v>5074</v>
      </c>
      <c r="J71" s="32">
        <f t="shared" si="5"/>
        <v>5.9124950729207723E-4</v>
      </c>
      <c r="K71" s="13">
        <f t="shared" si="6"/>
        <v>1.3888888888888888E-2</v>
      </c>
      <c r="L71" s="13">
        <f t="shared" si="7"/>
        <v>99.986111111111114</v>
      </c>
    </row>
    <row r="72" spans="2:12" ht="12.75" customHeight="1">
      <c r="B72" s="21">
        <v>43977</v>
      </c>
      <c r="C72" s="13">
        <v>1738.27</v>
      </c>
      <c r="D72" s="13">
        <v>868.99000000000012</v>
      </c>
      <c r="E72" s="13">
        <v>1792.19</v>
      </c>
      <c r="F72" s="13">
        <v>648.41</v>
      </c>
      <c r="G72" s="5">
        <v>1200000</v>
      </c>
      <c r="H72" s="5">
        <v>11</v>
      </c>
      <c r="I72" s="5">
        <v>4766</v>
      </c>
      <c r="J72" s="32">
        <f t="shared" si="5"/>
        <v>2.3080151070079733E-3</v>
      </c>
      <c r="K72" s="13">
        <f t="shared" si="6"/>
        <v>1.3888888888888888E-2</v>
      </c>
      <c r="L72" s="13">
        <f t="shared" si="7"/>
        <v>99.986111111111114</v>
      </c>
    </row>
    <row r="73" spans="2:12" ht="12.75" customHeight="1">
      <c r="B73" s="21">
        <v>43978</v>
      </c>
      <c r="C73" s="13">
        <v>1746.2459999999999</v>
      </c>
      <c r="D73" s="13">
        <v>873.86666666666679</v>
      </c>
      <c r="E73" s="13">
        <v>1804.8150000000001</v>
      </c>
      <c r="F73" s="13">
        <v>661.72</v>
      </c>
      <c r="G73" s="5">
        <v>1200000</v>
      </c>
      <c r="H73" s="5">
        <v>16</v>
      </c>
      <c r="I73" s="5">
        <v>5380</v>
      </c>
      <c r="J73" s="32">
        <f t="shared" si="5"/>
        <v>2.9739776951672862E-3</v>
      </c>
      <c r="K73" s="13">
        <f t="shared" si="6"/>
        <v>1.3888888888888888E-2</v>
      </c>
      <c r="L73" s="13">
        <f t="shared" si="7"/>
        <v>99.986111111111114</v>
      </c>
    </row>
    <row r="74" spans="2:12" ht="12.75" customHeight="1">
      <c r="B74" s="21">
        <v>43979</v>
      </c>
      <c r="C74" s="13">
        <v>1766.086</v>
      </c>
      <c r="D74" s="13">
        <v>875.07333333333338</v>
      </c>
      <c r="E74" s="13">
        <v>1852.605</v>
      </c>
      <c r="F74" s="13">
        <v>646.69000000000005</v>
      </c>
      <c r="G74" s="5">
        <v>1200000</v>
      </c>
      <c r="H74" s="5">
        <v>10</v>
      </c>
      <c r="I74" s="5">
        <v>5760</v>
      </c>
      <c r="J74" s="32">
        <f t="shared" si="5"/>
        <v>1.736111111111111E-3</v>
      </c>
      <c r="K74" s="13">
        <f t="shared" si="6"/>
        <v>1.3888888888888888E-2</v>
      </c>
      <c r="L74" s="13">
        <f t="shared" si="7"/>
        <v>99.986111111111114</v>
      </c>
    </row>
    <row r="75" spans="2:12" ht="12.75" customHeight="1">
      <c r="B75" s="31">
        <v>43980</v>
      </c>
      <c r="C75" s="13">
        <v>1745.1919999999998</v>
      </c>
      <c r="D75" s="13">
        <v>892.88000000000011</v>
      </c>
      <c r="E75" s="13">
        <v>1773.66</v>
      </c>
      <c r="F75" s="13">
        <v>657.56999999999994</v>
      </c>
      <c r="G75" s="5">
        <v>1200000</v>
      </c>
      <c r="H75" s="5">
        <v>7</v>
      </c>
      <c r="I75" s="5">
        <v>4875</v>
      </c>
      <c r="J75" s="32">
        <f t="shared" si="5"/>
        <v>1.435897435897436E-3</v>
      </c>
      <c r="K75" s="13">
        <f t="shared" si="6"/>
        <v>1.3888888888888888E-2</v>
      </c>
      <c r="L75" s="13">
        <f t="shared" si="7"/>
        <v>99.986111111111114</v>
      </c>
    </row>
    <row r="76" spans="2:12" ht="12.75" customHeight="1">
      <c r="B76" s="20">
        <v>43981</v>
      </c>
      <c r="C76" s="13">
        <v>5638.7960000000003</v>
      </c>
      <c r="D76" s="13">
        <v>7497.206666666666</v>
      </c>
      <c r="E76" s="13">
        <v>1601.1800000000003</v>
      </c>
      <c r="F76" s="13">
        <v>20356.04</v>
      </c>
      <c r="G76" s="5">
        <v>0</v>
      </c>
      <c r="H76" s="5">
        <v>60</v>
      </c>
      <c r="I76" s="5">
        <v>2926</v>
      </c>
      <c r="J76" s="32">
        <f t="shared" ref="J76:J77" si="8">H76/I76</f>
        <v>2.050580997949419E-2</v>
      </c>
      <c r="K76" s="13">
        <f t="shared" ref="K76:K77" si="9">G76/86400000</f>
        <v>0</v>
      </c>
      <c r="L76" s="13">
        <f t="shared" ref="L76:L77" si="10">100-K76</f>
        <v>100</v>
      </c>
    </row>
    <row r="77" spans="2:12" ht="12.75" customHeight="1">
      <c r="B77" s="20">
        <v>43982</v>
      </c>
      <c r="C77" s="13">
        <v>1613.7539999999997</v>
      </c>
      <c r="D77" s="13">
        <v>770.26333333333332</v>
      </c>
      <c r="E77" s="13">
        <v>1628.99</v>
      </c>
      <c r="F77" s="13">
        <v>647.38</v>
      </c>
      <c r="G77" s="5">
        <v>0</v>
      </c>
      <c r="H77" s="5">
        <v>2</v>
      </c>
      <c r="I77" s="5">
        <v>1957</v>
      </c>
      <c r="J77" s="32">
        <f t="shared" si="8"/>
        <v>1.021972406745018E-3</v>
      </c>
      <c r="K77" s="13">
        <f t="shared" si="9"/>
        <v>0</v>
      </c>
      <c r="L77" s="13">
        <f t="shared" si="10"/>
        <v>100</v>
      </c>
    </row>
    <row r="78" spans="2:12">
      <c r="B78" s="15" t="s">
        <v>2</v>
      </c>
      <c r="C78" s="16">
        <v>294592.90999999997</v>
      </c>
      <c r="D78" s="16">
        <v>100308.64</v>
      </c>
      <c r="E78" s="16">
        <v>116784.27</v>
      </c>
      <c r="F78" s="16">
        <v>40563.480000000003</v>
      </c>
      <c r="G78" s="16">
        <f t="shared" ref="G78" si="11">SUM(G47:G77)</f>
        <v>25200000</v>
      </c>
      <c r="H78" s="16">
        <v>380</v>
      </c>
      <c r="I78" s="16">
        <v>123062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1900.5994193548388</v>
      </c>
      <c r="D79" s="18">
        <v>1078.5875268817204</v>
      </c>
      <c r="E79" s="18">
        <v>1883.6172580645164</v>
      </c>
      <c r="F79" s="18">
        <v>1308.4993548387097</v>
      </c>
      <c r="G79" s="18">
        <f t="shared" ref="G79:L79" si="12">AVERAGE(G47:G77)</f>
        <v>812903.22580645164</v>
      </c>
      <c r="H79" s="18">
        <v>13.103448275862069</v>
      </c>
      <c r="I79" s="18">
        <v>3969.7419354838707</v>
      </c>
      <c r="J79" s="33">
        <f t="shared" si="12"/>
        <v>3.0484388181075631E-3</v>
      </c>
      <c r="K79" s="18">
        <f t="shared" si="12"/>
        <v>9.4086021505376365E-3</v>
      </c>
      <c r="L79" s="18">
        <f t="shared" si="12"/>
        <v>99.990591397849499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44</v>
      </c>
      <c r="D84" s="37" t="s">
        <v>42</v>
      </c>
      <c r="E84" s="38"/>
      <c r="F84" s="39"/>
      <c r="G84" s="37" t="s">
        <v>44</v>
      </c>
      <c r="H84" s="38"/>
      <c r="I84" s="38"/>
      <c r="J84" s="38"/>
      <c r="K84" s="38"/>
      <c r="L84" s="39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>
      <c r="B87" s="31">
        <v>43983</v>
      </c>
      <c r="C87" s="13">
        <v>1824.7339999999999</v>
      </c>
      <c r="D87" s="13">
        <v>951.80333333333328</v>
      </c>
      <c r="E87" s="13">
        <v>1884.13</v>
      </c>
      <c r="F87" s="13">
        <v>666.94</v>
      </c>
      <c r="G87" s="5">
        <v>0</v>
      </c>
      <c r="H87" s="5">
        <v>12</v>
      </c>
      <c r="I87" s="5">
        <v>5564</v>
      </c>
      <c r="J87" s="32">
        <f>H87/I87</f>
        <v>2.1567217828900071E-3</v>
      </c>
      <c r="K87" s="13">
        <f>G87/86400000</f>
        <v>0</v>
      </c>
      <c r="L87" s="13">
        <f>100-K87</f>
        <v>100</v>
      </c>
    </row>
    <row r="88" spans="2:12" ht="12.75" customHeight="1">
      <c r="B88" s="21">
        <v>43984</v>
      </c>
      <c r="C88" s="13">
        <v>1626.0440000000003</v>
      </c>
      <c r="D88" s="13">
        <v>776.92666666666673</v>
      </c>
      <c r="E88" s="13">
        <v>1649.72</v>
      </c>
      <c r="F88" s="13">
        <v>642.09</v>
      </c>
      <c r="G88" s="5">
        <v>1200000</v>
      </c>
      <c r="H88" s="5">
        <v>2</v>
      </c>
      <c r="I88" s="5">
        <v>2809</v>
      </c>
      <c r="J88" s="32">
        <f t="shared" ref="J88:J116" si="13">H88/I88</f>
        <v>7.1199715201139199E-4</v>
      </c>
      <c r="K88" s="13">
        <f t="shared" ref="K88:K116" si="14">G88/86400000</f>
        <v>1.3888888888888888E-2</v>
      </c>
      <c r="L88" s="13">
        <f t="shared" ref="L88:L116" si="15">100-K88</f>
        <v>99.986111111111114</v>
      </c>
    </row>
    <row r="89" spans="2:12" ht="12.75" customHeight="1">
      <c r="B89" s="21">
        <v>43985</v>
      </c>
      <c r="C89" s="13">
        <v>1829.3119999999999</v>
      </c>
      <c r="D89" s="13">
        <v>978.36</v>
      </c>
      <c r="E89" s="13">
        <v>1855.74</v>
      </c>
      <c r="F89" s="13">
        <v>684.97</v>
      </c>
      <c r="G89" s="5">
        <v>1200000</v>
      </c>
      <c r="H89" s="5">
        <v>12</v>
      </c>
      <c r="I89" s="5">
        <v>5652</v>
      </c>
      <c r="J89" s="32">
        <f t="shared" si="13"/>
        <v>2.1231422505307855E-3</v>
      </c>
      <c r="K89" s="13">
        <f t="shared" si="14"/>
        <v>1.3888888888888888E-2</v>
      </c>
      <c r="L89" s="13">
        <f t="shared" si="15"/>
        <v>99.986111111111114</v>
      </c>
    </row>
    <row r="90" spans="2:12" ht="12.75" customHeight="1">
      <c r="B90" s="21">
        <v>43986</v>
      </c>
      <c r="C90" s="13">
        <v>2312.9679999999998</v>
      </c>
      <c r="D90" s="13">
        <v>955.25999999999988</v>
      </c>
      <c r="E90" s="13">
        <v>3099.5299999999997</v>
      </c>
      <c r="F90" s="13">
        <v>669.36</v>
      </c>
      <c r="G90" s="5">
        <v>1200000</v>
      </c>
      <c r="H90" s="5">
        <v>15</v>
      </c>
      <c r="I90" s="5">
        <v>5412</v>
      </c>
      <c r="J90" s="32">
        <f t="shared" si="13"/>
        <v>2.7716186252771621E-3</v>
      </c>
      <c r="K90" s="13">
        <f t="shared" si="14"/>
        <v>1.3888888888888888E-2</v>
      </c>
      <c r="L90" s="13">
        <f t="shared" si="15"/>
        <v>99.986111111111114</v>
      </c>
    </row>
    <row r="91" spans="2:12" ht="12.75" customHeight="1">
      <c r="B91" s="21">
        <v>43987</v>
      </c>
      <c r="C91" s="13">
        <v>1875.5720000000001</v>
      </c>
      <c r="D91" s="13">
        <v>934.46</v>
      </c>
      <c r="E91" s="13">
        <v>2037.24</v>
      </c>
      <c r="F91" s="13">
        <v>659.93000000000006</v>
      </c>
      <c r="G91" s="5">
        <v>1200000</v>
      </c>
      <c r="H91" s="5">
        <v>13</v>
      </c>
      <c r="I91" s="5">
        <v>4850</v>
      </c>
      <c r="J91" s="32">
        <f t="shared" si="13"/>
        <v>2.6804123711340207E-3</v>
      </c>
      <c r="K91" s="13">
        <f t="shared" si="14"/>
        <v>1.3888888888888888E-2</v>
      </c>
      <c r="L91" s="13">
        <f t="shared" si="15"/>
        <v>99.986111111111114</v>
      </c>
    </row>
    <row r="92" spans="2:12" ht="12.75" customHeight="1">
      <c r="B92" s="20">
        <v>43988</v>
      </c>
      <c r="C92" s="13">
        <v>1597.4</v>
      </c>
      <c r="D92" s="13">
        <v>798.24666666666678</v>
      </c>
      <c r="E92" s="13">
        <v>1546.13</v>
      </c>
      <c r="F92" s="13">
        <v>651.36</v>
      </c>
      <c r="G92" s="5">
        <v>0</v>
      </c>
      <c r="H92" s="5">
        <v>8</v>
      </c>
      <c r="I92" s="5">
        <v>2431</v>
      </c>
      <c r="J92" s="32">
        <f t="shared" si="13"/>
        <v>3.2908268202385851E-3</v>
      </c>
      <c r="K92" s="13">
        <f t="shared" si="14"/>
        <v>0</v>
      </c>
      <c r="L92" s="13">
        <f t="shared" si="15"/>
        <v>100</v>
      </c>
    </row>
    <row r="93" spans="2:12" ht="12.75" customHeight="1">
      <c r="B93" s="20">
        <v>43989</v>
      </c>
      <c r="C93" s="13">
        <v>1632.2840000000001</v>
      </c>
      <c r="D93" s="13">
        <v>794.11666666666679</v>
      </c>
      <c r="E93" s="13">
        <v>1639.5350000000001</v>
      </c>
      <c r="F93" s="13">
        <v>650.72</v>
      </c>
      <c r="G93" s="5">
        <v>0</v>
      </c>
      <c r="H93" s="5">
        <v>17</v>
      </c>
      <c r="I93" s="5">
        <v>2488</v>
      </c>
      <c r="J93" s="32">
        <f t="shared" si="13"/>
        <v>6.8327974276527334E-3</v>
      </c>
      <c r="K93" s="13">
        <f t="shared" si="14"/>
        <v>0</v>
      </c>
      <c r="L93" s="13">
        <f t="shared" si="15"/>
        <v>100</v>
      </c>
    </row>
    <row r="94" spans="2:12" ht="12.75" customHeight="1">
      <c r="B94" s="31">
        <v>43990</v>
      </c>
      <c r="C94" s="13">
        <v>1931.7779999999998</v>
      </c>
      <c r="D94" s="13">
        <v>974.98333333333323</v>
      </c>
      <c r="E94" s="13">
        <v>2116.9700000000003</v>
      </c>
      <c r="F94" s="13">
        <v>675.28</v>
      </c>
      <c r="G94" s="5">
        <v>1200000</v>
      </c>
      <c r="H94" s="5">
        <v>14</v>
      </c>
      <c r="I94" s="5">
        <v>5422</v>
      </c>
      <c r="J94" s="32">
        <f t="shared" si="13"/>
        <v>2.5820730357801547E-3</v>
      </c>
      <c r="K94" s="13">
        <f t="shared" si="14"/>
        <v>1.3888888888888888E-2</v>
      </c>
      <c r="L94" s="13">
        <f t="shared" si="15"/>
        <v>99.986111111111114</v>
      </c>
    </row>
    <row r="95" spans="2:12" ht="12.75" customHeight="1">
      <c r="B95" s="21">
        <v>43991</v>
      </c>
      <c r="C95" s="13">
        <v>1852.8619999999999</v>
      </c>
      <c r="D95" s="13">
        <v>951.49333333333334</v>
      </c>
      <c r="E95" s="13">
        <v>1954.915</v>
      </c>
      <c r="F95" s="13">
        <v>668.54</v>
      </c>
      <c r="G95" s="5">
        <v>1200000</v>
      </c>
      <c r="H95" s="5">
        <v>20</v>
      </c>
      <c r="I95" s="5">
        <v>5064</v>
      </c>
      <c r="J95" s="32">
        <f t="shared" si="13"/>
        <v>3.9494470774091624E-3</v>
      </c>
      <c r="K95" s="13">
        <f t="shared" si="14"/>
        <v>1.3888888888888888E-2</v>
      </c>
      <c r="L95" s="13">
        <f t="shared" si="15"/>
        <v>99.986111111111114</v>
      </c>
    </row>
    <row r="96" spans="2:12" ht="12.75" customHeight="1">
      <c r="B96" s="21">
        <v>43992</v>
      </c>
      <c r="C96" s="13">
        <v>2287.38</v>
      </c>
      <c r="D96" s="13">
        <v>1073.0999999999999</v>
      </c>
      <c r="E96" s="13">
        <v>2858.8</v>
      </c>
      <c r="F96" s="13">
        <v>710.35</v>
      </c>
      <c r="G96" s="5">
        <v>1200000</v>
      </c>
      <c r="H96" s="5">
        <v>28</v>
      </c>
      <c r="I96" s="5">
        <v>5065</v>
      </c>
      <c r="J96" s="32">
        <f t="shared" si="13"/>
        <v>5.5281342546890421E-3</v>
      </c>
      <c r="K96" s="13">
        <f t="shared" si="14"/>
        <v>1.3888888888888888E-2</v>
      </c>
      <c r="L96" s="13">
        <f t="shared" si="15"/>
        <v>99.986111111111114</v>
      </c>
    </row>
    <row r="97" spans="2:12" ht="12.75" customHeight="1">
      <c r="B97" s="21">
        <v>43993</v>
      </c>
      <c r="C97" s="13">
        <v>1779.8560000000002</v>
      </c>
      <c r="D97" s="13">
        <v>909.15333333333331</v>
      </c>
      <c r="E97" s="13">
        <v>1835.9099999999999</v>
      </c>
      <c r="F97" s="13">
        <v>655.27</v>
      </c>
      <c r="G97" s="5">
        <v>1200000</v>
      </c>
      <c r="H97" s="5">
        <v>28</v>
      </c>
      <c r="I97" s="5">
        <v>5257</v>
      </c>
      <c r="J97" s="32">
        <f t="shared" si="13"/>
        <v>5.3262316910785623E-3</v>
      </c>
      <c r="K97" s="13">
        <f t="shared" si="14"/>
        <v>1.3888888888888888E-2</v>
      </c>
      <c r="L97" s="13">
        <f t="shared" si="15"/>
        <v>99.986111111111114</v>
      </c>
    </row>
    <row r="98" spans="2:12" ht="12.75" customHeight="1">
      <c r="B98" s="21">
        <v>43994</v>
      </c>
      <c r="C98" s="13">
        <v>1784.444</v>
      </c>
      <c r="D98" s="13">
        <v>926.30666666666673</v>
      </c>
      <c r="E98" s="13">
        <v>1821.6499999999999</v>
      </c>
      <c r="F98" s="13">
        <v>651.34</v>
      </c>
      <c r="G98" s="5">
        <v>1200000</v>
      </c>
      <c r="H98" s="5">
        <v>14</v>
      </c>
      <c r="I98" s="5">
        <v>4915</v>
      </c>
      <c r="J98" s="32">
        <f t="shared" si="13"/>
        <v>2.8484231943031535E-3</v>
      </c>
      <c r="K98" s="13">
        <f t="shared" si="14"/>
        <v>1.3888888888888888E-2</v>
      </c>
      <c r="L98" s="13">
        <f t="shared" si="15"/>
        <v>99.986111111111114</v>
      </c>
    </row>
    <row r="99" spans="2:12" ht="12.75" customHeight="1">
      <c r="B99" s="20">
        <v>43995</v>
      </c>
      <c r="C99" s="13">
        <v>1657.0259999999998</v>
      </c>
      <c r="D99" s="13">
        <v>811.11</v>
      </c>
      <c r="E99" s="13">
        <v>1675.8999999999999</v>
      </c>
      <c r="F99" s="13">
        <v>636.89</v>
      </c>
      <c r="G99" s="5">
        <v>0</v>
      </c>
      <c r="H99" s="5">
        <v>5</v>
      </c>
      <c r="I99" s="5">
        <v>2596</v>
      </c>
      <c r="J99" s="32">
        <f t="shared" si="13"/>
        <v>1.926040061633282E-3</v>
      </c>
      <c r="K99" s="13">
        <f t="shared" si="14"/>
        <v>0</v>
      </c>
      <c r="L99" s="13">
        <f t="shared" si="15"/>
        <v>100</v>
      </c>
    </row>
    <row r="100" spans="2:12" ht="12.75" customHeight="1">
      <c r="B100" s="20">
        <v>43996</v>
      </c>
      <c r="C100" s="13">
        <v>1613.8119999999999</v>
      </c>
      <c r="D100" s="13">
        <v>819</v>
      </c>
      <c r="E100" s="13">
        <v>1556.03</v>
      </c>
      <c r="F100" s="13">
        <v>649.76</v>
      </c>
      <c r="G100" s="5">
        <v>0</v>
      </c>
      <c r="H100" s="5">
        <v>12</v>
      </c>
      <c r="I100" s="5">
        <v>1927</v>
      </c>
      <c r="J100" s="32">
        <f t="shared" si="13"/>
        <v>6.2272963155163468E-3</v>
      </c>
      <c r="K100" s="13">
        <f t="shared" si="14"/>
        <v>0</v>
      </c>
      <c r="L100" s="13">
        <f t="shared" si="15"/>
        <v>100</v>
      </c>
    </row>
    <row r="101" spans="2:12" ht="12.75" customHeight="1">
      <c r="B101" s="31">
        <v>43997</v>
      </c>
      <c r="C101" s="13">
        <v>2547.5539999999996</v>
      </c>
      <c r="D101" s="13">
        <v>2063.5566666666668</v>
      </c>
      <c r="E101" s="13">
        <v>2023.5500000000002</v>
      </c>
      <c r="F101" s="13">
        <v>3746.31</v>
      </c>
      <c r="G101" s="5">
        <v>1200000</v>
      </c>
      <c r="H101" s="5">
        <v>34</v>
      </c>
      <c r="I101" s="5">
        <v>5945</v>
      </c>
      <c r="J101" s="32">
        <f t="shared" si="13"/>
        <v>5.7190916736753576E-3</v>
      </c>
      <c r="K101" s="13">
        <f t="shared" si="14"/>
        <v>1.3888888888888888E-2</v>
      </c>
      <c r="L101" s="13">
        <f t="shared" si="15"/>
        <v>99.986111111111114</v>
      </c>
    </row>
    <row r="102" spans="2:12" ht="12.75" customHeight="1">
      <c r="B102" s="21">
        <v>43998</v>
      </c>
      <c r="C102" s="13">
        <v>1742.8920000000003</v>
      </c>
      <c r="D102" s="13">
        <v>864.81333333333339</v>
      </c>
      <c r="E102" s="13">
        <v>1810.01</v>
      </c>
      <c r="F102" s="13">
        <v>664.34</v>
      </c>
      <c r="G102" s="5">
        <v>1200000</v>
      </c>
      <c r="H102" s="5">
        <v>18</v>
      </c>
      <c r="I102" s="5">
        <v>5213</v>
      </c>
      <c r="J102" s="32">
        <f t="shared" si="13"/>
        <v>3.4529061960483407E-3</v>
      </c>
      <c r="K102" s="13">
        <f t="shared" si="14"/>
        <v>1.3888888888888888E-2</v>
      </c>
      <c r="L102" s="13">
        <f t="shared" si="15"/>
        <v>99.986111111111114</v>
      </c>
    </row>
    <row r="103" spans="2:12" ht="12.75" customHeight="1">
      <c r="B103" s="21">
        <v>43999</v>
      </c>
      <c r="C103" s="13">
        <v>1746.0279999999998</v>
      </c>
      <c r="D103" s="13">
        <v>860.38333333333333</v>
      </c>
      <c r="E103" s="13">
        <v>1824.4950000000001</v>
      </c>
      <c r="F103" s="13">
        <v>663.19</v>
      </c>
      <c r="G103" s="5">
        <v>1200000</v>
      </c>
      <c r="H103" s="5">
        <v>14</v>
      </c>
      <c r="I103" s="5">
        <v>4889</v>
      </c>
      <c r="J103" s="32">
        <f t="shared" si="13"/>
        <v>2.8635712824708528E-3</v>
      </c>
      <c r="K103" s="13">
        <f t="shared" si="14"/>
        <v>1.3888888888888888E-2</v>
      </c>
      <c r="L103" s="13">
        <f t="shared" si="15"/>
        <v>99.986111111111114</v>
      </c>
    </row>
    <row r="104" spans="2:12" ht="12.75" customHeight="1">
      <c r="B104" s="21">
        <v>44000</v>
      </c>
      <c r="C104" s="13">
        <v>1780.5059999999999</v>
      </c>
      <c r="D104" s="13">
        <v>829.46</v>
      </c>
      <c r="E104" s="13">
        <v>1957.0749999999998</v>
      </c>
      <c r="F104" s="13">
        <v>643.70000000000005</v>
      </c>
      <c r="G104" s="5">
        <v>1200000</v>
      </c>
      <c r="H104" s="5">
        <v>17</v>
      </c>
      <c r="I104" s="5">
        <v>4382</v>
      </c>
      <c r="J104" s="32">
        <f t="shared" si="13"/>
        <v>3.8795070743952533E-3</v>
      </c>
      <c r="K104" s="13">
        <f t="shared" si="14"/>
        <v>1.3888888888888888E-2</v>
      </c>
      <c r="L104" s="13">
        <f t="shared" si="15"/>
        <v>99.986111111111114</v>
      </c>
    </row>
    <row r="105" spans="2:12" ht="12.75" customHeight="1">
      <c r="B105" s="21">
        <v>44001</v>
      </c>
      <c r="C105" s="13">
        <v>1730.9459999999999</v>
      </c>
      <c r="D105" s="13">
        <v>849.94999999999993</v>
      </c>
      <c r="E105" s="13">
        <v>1802.4399999999998</v>
      </c>
      <c r="F105" s="13">
        <v>660.92</v>
      </c>
      <c r="G105" s="5">
        <v>1200000</v>
      </c>
      <c r="H105" s="5">
        <v>8</v>
      </c>
      <c r="I105" s="5">
        <v>4244</v>
      </c>
      <c r="J105" s="32">
        <f t="shared" si="13"/>
        <v>1.885014137606032E-3</v>
      </c>
      <c r="K105" s="13">
        <f t="shared" si="14"/>
        <v>1.3888888888888888E-2</v>
      </c>
      <c r="L105" s="13">
        <f t="shared" si="15"/>
        <v>99.986111111111114</v>
      </c>
    </row>
    <row r="106" spans="2:12" ht="12.75" customHeight="1">
      <c r="B106" s="20">
        <v>44002</v>
      </c>
      <c r="C106" s="13">
        <v>1667.7959999999998</v>
      </c>
      <c r="D106" s="13">
        <v>787.52666666666664</v>
      </c>
      <c r="E106" s="13">
        <v>1738.2</v>
      </c>
      <c r="F106" s="13">
        <v>654.78</v>
      </c>
      <c r="G106" s="5">
        <v>0</v>
      </c>
      <c r="H106" s="5">
        <v>8</v>
      </c>
      <c r="I106" s="5">
        <v>2209</v>
      </c>
      <c r="J106" s="32">
        <f t="shared" si="13"/>
        <v>3.6215482118605704E-3</v>
      </c>
      <c r="K106" s="13">
        <f t="shared" si="14"/>
        <v>0</v>
      </c>
      <c r="L106" s="13">
        <f t="shared" si="15"/>
        <v>100</v>
      </c>
    </row>
    <row r="107" spans="2:12" ht="12.75" customHeight="1">
      <c r="B107" s="20">
        <v>44003</v>
      </c>
      <c r="C107" s="13">
        <v>1644.6259999999997</v>
      </c>
      <c r="D107" s="13">
        <v>798.66</v>
      </c>
      <c r="E107" s="13">
        <v>1663.575</v>
      </c>
      <c r="F107" s="13">
        <v>658.05</v>
      </c>
      <c r="G107" s="5">
        <v>0</v>
      </c>
      <c r="H107" s="5">
        <v>7</v>
      </c>
      <c r="I107" s="5">
        <v>1812</v>
      </c>
      <c r="J107" s="32">
        <f t="shared" si="13"/>
        <v>3.8631346578366448E-3</v>
      </c>
      <c r="K107" s="13">
        <f t="shared" si="14"/>
        <v>0</v>
      </c>
      <c r="L107" s="13">
        <f t="shared" si="15"/>
        <v>100</v>
      </c>
    </row>
    <row r="108" spans="2:12" ht="12.75" customHeight="1">
      <c r="B108" s="31">
        <v>44004</v>
      </c>
      <c r="C108" s="13">
        <v>2101.8640000000005</v>
      </c>
      <c r="D108" s="13">
        <v>879.0333333333333</v>
      </c>
      <c r="E108" s="13">
        <v>2686.11</v>
      </c>
      <c r="F108" s="13">
        <v>656.79</v>
      </c>
      <c r="G108" s="5">
        <v>1200000</v>
      </c>
      <c r="H108" s="5">
        <v>7</v>
      </c>
      <c r="I108" s="5">
        <v>4598</v>
      </c>
      <c r="J108" s="32">
        <f t="shared" si="13"/>
        <v>1.5224010439321444E-3</v>
      </c>
      <c r="K108" s="13">
        <f t="shared" si="14"/>
        <v>1.3888888888888888E-2</v>
      </c>
      <c r="L108" s="13">
        <f t="shared" si="15"/>
        <v>99.986111111111114</v>
      </c>
    </row>
    <row r="109" spans="2:12" ht="12.75" customHeight="1">
      <c r="B109" s="21">
        <v>44005</v>
      </c>
      <c r="C109" s="13">
        <v>1778.2599999999998</v>
      </c>
      <c r="D109" s="13">
        <v>919.1</v>
      </c>
      <c r="E109" s="13">
        <v>1817</v>
      </c>
      <c r="F109" s="13">
        <v>694.83</v>
      </c>
      <c r="G109" s="5">
        <v>1200000</v>
      </c>
      <c r="H109" s="5">
        <v>18</v>
      </c>
      <c r="I109" s="5">
        <v>4940</v>
      </c>
      <c r="J109" s="32">
        <f t="shared" si="13"/>
        <v>3.6437246963562753E-3</v>
      </c>
      <c r="K109" s="13">
        <f t="shared" si="14"/>
        <v>1.3888888888888888E-2</v>
      </c>
      <c r="L109" s="13">
        <f t="shared" si="15"/>
        <v>99.986111111111114</v>
      </c>
    </row>
    <row r="110" spans="2:12" ht="12.75" customHeight="1">
      <c r="B110" s="21">
        <v>44006</v>
      </c>
      <c r="C110" s="13">
        <v>1740.4659999999999</v>
      </c>
      <c r="D110" s="13">
        <v>918.04666666666674</v>
      </c>
      <c r="E110" s="13">
        <v>1724.095</v>
      </c>
      <c r="F110" s="13">
        <v>644.87</v>
      </c>
      <c r="G110" s="5">
        <v>1200000</v>
      </c>
      <c r="H110" s="5">
        <v>10</v>
      </c>
      <c r="I110" s="5">
        <v>3872</v>
      </c>
      <c r="J110" s="32">
        <f t="shared" si="13"/>
        <v>2.5826446280991736E-3</v>
      </c>
      <c r="K110" s="13">
        <f t="shared" si="14"/>
        <v>1.3888888888888888E-2</v>
      </c>
      <c r="L110" s="13">
        <f t="shared" si="15"/>
        <v>99.986111111111114</v>
      </c>
    </row>
    <row r="111" spans="2:12" ht="12.75" customHeight="1">
      <c r="B111" s="21">
        <v>44007</v>
      </c>
      <c r="C111" s="13">
        <v>1764.0040000000001</v>
      </c>
      <c r="D111" s="13">
        <v>893.06666666666661</v>
      </c>
      <c r="E111" s="13">
        <v>1820.41</v>
      </c>
      <c r="F111" s="13">
        <v>663.3</v>
      </c>
      <c r="G111" s="5">
        <v>1200000</v>
      </c>
      <c r="H111" s="5">
        <v>2</v>
      </c>
      <c r="I111" s="5">
        <v>4392</v>
      </c>
      <c r="J111" s="32">
        <f t="shared" si="13"/>
        <v>4.5537340619307832E-4</v>
      </c>
      <c r="K111" s="13">
        <f t="shared" si="14"/>
        <v>1.3888888888888888E-2</v>
      </c>
      <c r="L111" s="13">
        <f t="shared" si="15"/>
        <v>99.986111111111114</v>
      </c>
    </row>
    <row r="112" spans="2:12" ht="12.75" customHeight="1">
      <c r="B112" s="21">
        <v>44008</v>
      </c>
      <c r="C112" s="13">
        <v>1753.646</v>
      </c>
      <c r="D112" s="13">
        <v>946.20333333333326</v>
      </c>
      <c r="E112" s="13">
        <v>1714.81</v>
      </c>
      <c r="F112" s="13">
        <v>751.81</v>
      </c>
      <c r="G112" s="5">
        <v>1200000</v>
      </c>
      <c r="H112" s="5">
        <v>19</v>
      </c>
      <c r="I112" s="5">
        <v>4767</v>
      </c>
      <c r="J112" s="32">
        <f t="shared" si="13"/>
        <v>3.9857352632683028E-3</v>
      </c>
      <c r="K112" s="13">
        <f t="shared" si="14"/>
        <v>1.3888888888888888E-2</v>
      </c>
      <c r="L112" s="13">
        <f t="shared" si="15"/>
        <v>99.986111111111114</v>
      </c>
    </row>
    <row r="113" spans="2:12" ht="12.75" customHeight="1">
      <c r="B113" s="20">
        <v>44009</v>
      </c>
      <c r="C113" s="13">
        <v>1647.0199999999998</v>
      </c>
      <c r="D113" s="13">
        <v>782.88333333333333</v>
      </c>
      <c r="E113" s="13">
        <v>1693.2249999999999</v>
      </c>
      <c r="F113" s="13">
        <v>645.35</v>
      </c>
      <c r="G113" s="5">
        <v>0</v>
      </c>
      <c r="H113" s="5">
        <v>1</v>
      </c>
      <c r="I113" s="5">
        <v>2470</v>
      </c>
      <c r="J113" s="32">
        <f t="shared" si="13"/>
        <v>4.0485829959514168E-4</v>
      </c>
      <c r="K113" s="13">
        <f t="shared" si="14"/>
        <v>0</v>
      </c>
      <c r="L113" s="13">
        <f t="shared" si="15"/>
        <v>100</v>
      </c>
    </row>
    <row r="114" spans="2:12" ht="12.75" customHeight="1">
      <c r="B114" s="20">
        <v>44010</v>
      </c>
      <c r="C114" s="13">
        <v>1618.12</v>
      </c>
      <c r="D114" s="13">
        <v>805.29666666666662</v>
      </c>
      <c r="E114" s="13">
        <v>1587.355</v>
      </c>
      <c r="F114" s="13">
        <v>655.54</v>
      </c>
      <c r="G114" s="5">
        <v>0</v>
      </c>
      <c r="H114" s="5">
        <v>10</v>
      </c>
      <c r="I114" s="5">
        <v>2144</v>
      </c>
      <c r="J114" s="32">
        <f t="shared" si="13"/>
        <v>4.6641791044776115E-3</v>
      </c>
      <c r="K114" s="13">
        <f t="shared" si="14"/>
        <v>0</v>
      </c>
      <c r="L114" s="13">
        <f t="shared" si="15"/>
        <v>100</v>
      </c>
    </row>
    <row r="115" spans="2:12" ht="12.75" customHeight="1">
      <c r="B115" s="31">
        <v>44011</v>
      </c>
      <c r="C115" s="13">
        <v>1947.0139999999999</v>
      </c>
      <c r="D115" s="13">
        <v>949.85333333333335</v>
      </c>
      <c r="E115" s="13">
        <v>2192.7550000000001</v>
      </c>
      <c r="F115" s="13">
        <v>687.96</v>
      </c>
      <c r="G115" s="5">
        <v>1200000</v>
      </c>
      <c r="H115" s="5">
        <v>14</v>
      </c>
      <c r="I115" s="5">
        <v>5781</v>
      </c>
      <c r="J115" s="32">
        <f t="shared" si="13"/>
        <v>2.4217263449230237E-3</v>
      </c>
      <c r="K115" s="13">
        <f t="shared" si="14"/>
        <v>1.3888888888888888E-2</v>
      </c>
      <c r="L115" s="13">
        <f t="shared" si="15"/>
        <v>99.986111111111114</v>
      </c>
    </row>
    <row r="116" spans="2:12" ht="12.75" customHeight="1">
      <c r="B116" s="21">
        <v>44012</v>
      </c>
      <c r="C116" s="13">
        <v>1841.2120000000002</v>
      </c>
      <c r="D116" s="13">
        <v>955.79999999999984</v>
      </c>
      <c r="E116" s="13">
        <v>1919.3300000000002</v>
      </c>
      <c r="F116" s="13">
        <v>684.97</v>
      </c>
      <c r="G116" s="5">
        <v>1200000</v>
      </c>
      <c r="H116" s="5">
        <v>14</v>
      </c>
      <c r="I116" s="5">
        <v>5858</v>
      </c>
      <c r="J116" s="32">
        <f t="shared" si="13"/>
        <v>2.3898941618299761E-3</v>
      </c>
      <c r="K116" s="13">
        <f t="shared" si="14"/>
        <v>1.3888888888888888E-2</v>
      </c>
      <c r="L116" s="13">
        <f t="shared" si="15"/>
        <v>99.986111111111114</v>
      </c>
    </row>
    <row r="117" spans="2:12" ht="12.75" customHeight="1">
      <c r="B117" s="21"/>
      <c r="C117" s="13"/>
      <c r="D117" s="13"/>
      <c r="E117" s="13"/>
      <c r="F117" s="13"/>
      <c r="G117" s="5"/>
      <c r="H117" s="5"/>
      <c r="I117" s="5"/>
      <c r="J117" s="32"/>
      <c r="K117" s="13"/>
      <c r="L117" s="13"/>
    </row>
    <row r="118" spans="2:12">
      <c r="B118" s="15" t="s">
        <v>2</v>
      </c>
      <c r="C118" s="16">
        <v>273287.13</v>
      </c>
      <c r="D118" s="16">
        <v>83273.86</v>
      </c>
      <c r="E118" s="16">
        <v>115013.26999999999</v>
      </c>
      <c r="F118" s="16">
        <v>23049.510000000002</v>
      </c>
      <c r="G118" s="16">
        <f t="shared" ref="G118" si="16">SUM(G87:G117)</f>
        <v>25200000</v>
      </c>
      <c r="H118" s="16">
        <v>401</v>
      </c>
      <c r="I118" s="16">
        <v>126968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1821.9142000000002</v>
      </c>
      <c r="D119" s="18">
        <v>925.26511111111108</v>
      </c>
      <c r="E119" s="18">
        <v>1916.8878333333332</v>
      </c>
      <c r="F119" s="18">
        <v>768.31700000000012</v>
      </c>
      <c r="G119" s="18">
        <f t="shared" ref="G119:L119" si="17">AVERAGE(G87:G117)</f>
        <v>840000</v>
      </c>
      <c r="H119" s="18">
        <v>13.366666666666667</v>
      </c>
      <c r="I119" s="18">
        <v>4232.2666666666664</v>
      </c>
      <c r="J119" s="33">
        <f t="shared" si="17"/>
        <v>3.2103490747570724E-3</v>
      </c>
      <c r="K119" s="18">
        <f t="shared" si="17"/>
        <v>9.7222222222222241E-3</v>
      </c>
      <c r="L119" s="18">
        <f t="shared" si="17"/>
        <v>99.990277777777834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2020-07-22T15:52:15Z</dcterms:modified>
</cp:coreProperties>
</file>