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 activeTab="2"/>
  </bookViews>
  <sheets>
    <sheet name="Riepilogo CBI Globe" sheetId="4" r:id="rId1"/>
    <sheet name="Riepilogo BPc - IB e MB" sheetId="13" r:id="rId2"/>
    <sheet name="Riepilogo BPc - MB+" sheetId="14" r:id="rId3"/>
  </sheets>
  <calcPr calcId="125725"/>
</workbook>
</file>

<file path=xl/calcChain.xml><?xml version="1.0" encoding="utf-8"?>
<calcChain xmlns="http://schemas.openxmlformats.org/spreadsheetml/2006/main">
  <c r="N10" i="4"/>
  <c r="N103"/>
  <c r="N104"/>
  <c r="T104" s="1"/>
  <c r="N105"/>
  <c r="N106"/>
  <c r="N107"/>
  <c r="N108"/>
  <c r="T108" s="1"/>
  <c r="N109"/>
  <c r="T109" s="1"/>
  <c r="N110"/>
  <c r="N111"/>
  <c r="N112"/>
  <c r="T112" s="1"/>
  <c r="N113"/>
  <c r="T113" s="1"/>
  <c r="N114"/>
  <c r="N115"/>
  <c r="N116"/>
  <c r="T116" s="1"/>
  <c r="N117"/>
  <c r="N118"/>
  <c r="N119"/>
  <c r="N120"/>
  <c r="T120" s="1"/>
  <c r="N121"/>
  <c r="N122"/>
  <c r="N123"/>
  <c r="N124"/>
  <c r="T124" s="1"/>
  <c r="N125"/>
  <c r="T125" s="1"/>
  <c r="N126"/>
  <c r="N127"/>
  <c r="N128"/>
  <c r="T128" s="1"/>
  <c r="N129"/>
  <c r="T129" s="1"/>
  <c r="N130"/>
  <c r="N131"/>
  <c r="N132"/>
  <c r="T132" s="1"/>
  <c r="N102"/>
  <c r="N57"/>
  <c r="N58"/>
  <c r="N59"/>
  <c r="T59" s="1"/>
  <c r="N60"/>
  <c r="N61"/>
  <c r="N62"/>
  <c r="N63"/>
  <c r="T63" s="1"/>
  <c r="N64"/>
  <c r="N65"/>
  <c r="N66"/>
  <c r="N67"/>
  <c r="T67" s="1"/>
  <c r="N68"/>
  <c r="N69"/>
  <c r="N70"/>
  <c r="N71"/>
  <c r="T71" s="1"/>
  <c r="N72"/>
  <c r="N73"/>
  <c r="N74"/>
  <c r="N75"/>
  <c r="T75" s="1"/>
  <c r="N76"/>
  <c r="N77"/>
  <c r="N78"/>
  <c r="N79"/>
  <c r="T79" s="1"/>
  <c r="N80"/>
  <c r="N81"/>
  <c r="N82"/>
  <c r="N83"/>
  <c r="T83" s="1"/>
  <c r="N56"/>
  <c r="N11"/>
  <c r="N12"/>
  <c r="N13"/>
  <c r="N14"/>
  <c r="T14" s="1"/>
  <c r="N15"/>
  <c r="N16"/>
  <c r="T16" s="1"/>
  <c r="N17"/>
  <c r="N18"/>
  <c r="T18" s="1"/>
  <c r="N19"/>
  <c r="N20"/>
  <c r="T20" s="1"/>
  <c r="N21"/>
  <c r="N22"/>
  <c r="N23"/>
  <c r="T23" s="1"/>
  <c r="N24"/>
  <c r="T24" s="1"/>
  <c r="N25"/>
  <c r="N26"/>
  <c r="T26" s="1"/>
  <c r="N27"/>
  <c r="N28"/>
  <c r="T28" s="1"/>
  <c r="N29"/>
  <c r="N30"/>
  <c r="T30" s="1"/>
  <c r="N31"/>
  <c r="T31" s="1"/>
  <c r="N32"/>
  <c r="N33"/>
  <c r="N34"/>
  <c r="T34" s="1"/>
  <c r="N35"/>
  <c r="N36"/>
  <c r="T36" s="1"/>
  <c r="N37"/>
  <c r="N38"/>
  <c r="T38" s="1"/>
  <c r="N39"/>
  <c r="N40"/>
  <c r="T40" s="1"/>
  <c r="T22"/>
  <c r="R40"/>
  <c r="I49"/>
  <c r="J117" i="14"/>
  <c r="K117"/>
  <c r="L117" s="1"/>
  <c r="J37"/>
  <c r="K37"/>
  <c r="L37" s="1"/>
  <c r="J117" i="13"/>
  <c r="K117"/>
  <c r="L117" s="1"/>
  <c r="J37"/>
  <c r="K37"/>
  <c r="L37" s="1"/>
  <c r="Q132" i="4"/>
  <c r="R132"/>
  <c r="S132"/>
  <c r="W132"/>
  <c r="X132"/>
  <c r="Q40"/>
  <c r="S40"/>
  <c r="W40"/>
  <c r="X40"/>
  <c r="J88" i="14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87"/>
  <c r="J88" i="13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87"/>
  <c r="T103" i="4"/>
  <c r="T105"/>
  <c r="T106"/>
  <c r="T107"/>
  <c r="T110"/>
  <c r="T111"/>
  <c r="T114"/>
  <c r="T115"/>
  <c r="T117"/>
  <c r="T118"/>
  <c r="T119"/>
  <c r="T121"/>
  <c r="T122"/>
  <c r="T123"/>
  <c r="T126"/>
  <c r="T127"/>
  <c r="T130"/>
  <c r="T131"/>
  <c r="T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02"/>
  <c r="J48" i="14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47"/>
  <c r="J48" i="13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47"/>
  <c r="T57" i="4"/>
  <c r="T58"/>
  <c r="T60"/>
  <c r="T61"/>
  <c r="T62"/>
  <c r="T64"/>
  <c r="T65"/>
  <c r="T66"/>
  <c r="T68"/>
  <c r="T69"/>
  <c r="T70"/>
  <c r="T72"/>
  <c r="T73"/>
  <c r="T74"/>
  <c r="T76"/>
  <c r="T77"/>
  <c r="T78"/>
  <c r="T80"/>
  <c r="T81"/>
  <c r="T82"/>
  <c r="T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56"/>
  <c r="R56"/>
  <c r="J8" i="1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J8" i="1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T11" i="4"/>
  <c r="T13"/>
  <c r="T15"/>
  <c r="T17"/>
  <c r="T19"/>
  <c r="T21"/>
  <c r="T25"/>
  <c r="T27"/>
  <c r="T29"/>
  <c r="T32"/>
  <c r="T33"/>
  <c r="T35"/>
  <c r="T37"/>
  <c r="T39"/>
  <c r="T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10"/>
  <c r="F141"/>
  <c r="E141"/>
  <c r="D141"/>
  <c r="F140"/>
  <c r="E140"/>
  <c r="D140"/>
  <c r="F95"/>
  <c r="E95"/>
  <c r="D95"/>
  <c r="F94"/>
  <c r="E94"/>
  <c r="D94"/>
  <c r="D49"/>
  <c r="E49"/>
  <c r="F49"/>
  <c r="E48"/>
  <c r="F48"/>
  <c r="D48"/>
  <c r="G141"/>
  <c r="G140"/>
  <c r="G95"/>
  <c r="G94"/>
  <c r="G49"/>
  <c r="G48"/>
  <c r="G119" i="14"/>
  <c r="G118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G79"/>
  <c r="G78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G39"/>
  <c r="G38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G119" i="13"/>
  <c r="G79"/>
  <c r="G118"/>
  <c r="G78"/>
  <c r="G39"/>
  <c r="G38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7"/>
  <c r="L7" s="1"/>
  <c r="J141" i="4"/>
  <c r="I141"/>
  <c r="H141"/>
  <c r="C141"/>
  <c r="J140"/>
  <c r="I140"/>
  <c r="H140"/>
  <c r="C140"/>
  <c r="J95"/>
  <c r="I95"/>
  <c r="H95"/>
  <c r="C95"/>
  <c r="J94"/>
  <c r="I94"/>
  <c r="H94"/>
  <c r="C94"/>
  <c r="J49"/>
  <c r="J48"/>
  <c r="I48"/>
  <c r="H49"/>
  <c r="H48"/>
  <c r="C49"/>
  <c r="C48"/>
  <c r="V88"/>
  <c r="U88"/>
  <c r="V134"/>
  <c r="U134"/>
  <c r="X131"/>
  <c r="W131"/>
  <c r="X130"/>
  <c r="W130"/>
  <c r="X129"/>
  <c r="W129"/>
  <c r="X128"/>
  <c r="W128"/>
  <c r="X127"/>
  <c r="W127"/>
  <c r="X126"/>
  <c r="W126"/>
  <c r="X125"/>
  <c r="W125"/>
  <c r="X124"/>
  <c r="W124"/>
  <c r="X123"/>
  <c r="W123"/>
  <c r="X122"/>
  <c r="W122"/>
  <c r="X121"/>
  <c r="W121"/>
  <c r="X120"/>
  <c r="W120"/>
  <c r="X119"/>
  <c r="W119"/>
  <c r="X118"/>
  <c r="W118"/>
  <c r="X117"/>
  <c r="W117"/>
  <c r="X116"/>
  <c r="W116"/>
  <c r="X115"/>
  <c r="W115"/>
  <c r="X114"/>
  <c r="W114"/>
  <c r="X113"/>
  <c r="W113"/>
  <c r="X112"/>
  <c r="W112"/>
  <c r="X111"/>
  <c r="W111"/>
  <c r="X110"/>
  <c r="W110"/>
  <c r="X109"/>
  <c r="W109"/>
  <c r="X108"/>
  <c r="W108"/>
  <c r="X107"/>
  <c r="W107"/>
  <c r="X106"/>
  <c r="W106"/>
  <c r="X105"/>
  <c r="W105"/>
  <c r="X104"/>
  <c r="W104"/>
  <c r="X103"/>
  <c r="W103"/>
  <c r="X102"/>
  <c r="W102"/>
  <c r="X83"/>
  <c r="W83"/>
  <c r="X82"/>
  <c r="W82"/>
  <c r="X81"/>
  <c r="W81"/>
  <c r="X80"/>
  <c r="W80"/>
  <c r="X79"/>
  <c r="W79"/>
  <c r="X78"/>
  <c r="W78"/>
  <c r="X77"/>
  <c r="W77"/>
  <c r="X76"/>
  <c r="W76"/>
  <c r="X75"/>
  <c r="W75"/>
  <c r="X74"/>
  <c r="W74"/>
  <c r="X73"/>
  <c r="W73"/>
  <c r="X72"/>
  <c r="W72"/>
  <c r="X71"/>
  <c r="W71"/>
  <c r="X70"/>
  <c r="W70"/>
  <c r="X69"/>
  <c r="W69"/>
  <c r="X68"/>
  <c r="W68"/>
  <c r="X67"/>
  <c r="W67"/>
  <c r="X66"/>
  <c r="W66"/>
  <c r="X65"/>
  <c r="W65"/>
  <c r="X64"/>
  <c r="W64"/>
  <c r="X63"/>
  <c r="W63"/>
  <c r="X62"/>
  <c r="W62"/>
  <c r="X61"/>
  <c r="W61"/>
  <c r="X60"/>
  <c r="W60"/>
  <c r="X59"/>
  <c r="W59"/>
  <c r="X58"/>
  <c r="W58"/>
  <c r="X57"/>
  <c r="W57"/>
  <c r="X56"/>
  <c r="W56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10"/>
  <c r="V42"/>
  <c r="U42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10"/>
  <c r="S134" l="1"/>
  <c r="S88"/>
  <c r="Q88"/>
  <c r="K95" s="1"/>
  <c r="J79" i="13"/>
  <c r="J39"/>
  <c r="M141" i="4"/>
  <c r="N134"/>
  <c r="Q134"/>
  <c r="N88"/>
  <c r="M49"/>
  <c r="N42"/>
  <c r="T12"/>
  <c r="R42"/>
  <c r="J119" i="13"/>
  <c r="W88" i="4"/>
  <c r="M95"/>
  <c r="W134"/>
  <c r="L79" i="13"/>
  <c r="T42" i="4"/>
  <c r="L119" i="14"/>
  <c r="K119"/>
  <c r="J119"/>
  <c r="L119" i="13"/>
  <c r="K119"/>
  <c r="J79" i="14"/>
  <c r="L79"/>
  <c r="K79"/>
  <c r="K79" i="13"/>
  <c r="J39" i="14"/>
  <c r="K39"/>
  <c r="L39"/>
  <c r="L39" i="13"/>
  <c r="K39"/>
  <c r="T88" i="4"/>
  <c r="Q42"/>
  <c r="S42"/>
  <c r="W42"/>
  <c r="R88"/>
  <c r="X88"/>
  <c r="X134"/>
  <c r="X42"/>
  <c r="R134"/>
  <c r="T134"/>
  <c r="K141" l="1"/>
  <c r="L49"/>
  <c r="N141"/>
  <c r="L95"/>
  <c r="N49"/>
  <c r="N95"/>
  <c r="K49"/>
  <c r="L141"/>
</calcChain>
</file>

<file path=xl/sharedStrings.xml><?xml version="1.0" encoding="utf-8"?>
<sst xmlns="http://schemas.openxmlformats.org/spreadsheetml/2006/main" count="516" uniqueCount="46">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</sst>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1:X141"/>
  <sheetViews>
    <sheetView workbookViewId="0">
      <selection activeCell="C182" sqref="C182"/>
    </sheetView>
  </sheetViews>
  <sheetFormatPr defaultRowHeight="12.7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>
      <c r="B1" s="7" t="s">
        <v>4</v>
      </c>
    </row>
    <row r="2" spans="2:24">
      <c r="B2" s="1">
        <v>1</v>
      </c>
      <c r="C2" s="1" t="s">
        <v>5</v>
      </c>
    </row>
    <row r="3" spans="2:24">
      <c r="B3" s="1">
        <v>2</v>
      </c>
      <c r="C3" s="1" t="s">
        <v>6</v>
      </c>
    </row>
    <row r="6" spans="2:24" hidden="1">
      <c r="B6" s="1" t="s">
        <v>35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</row>
    <row r="7" spans="2:24" ht="63.75">
      <c r="B7" s="5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>
      <c r="B8" s="6" t="s">
        <v>13</v>
      </c>
      <c r="C8" s="8"/>
      <c r="D8" s="9"/>
      <c r="E8" s="9" t="s">
        <v>38</v>
      </c>
      <c r="F8" s="9" t="s">
        <v>39</v>
      </c>
      <c r="G8" s="9" t="s">
        <v>40</v>
      </c>
      <c r="H8" s="9" t="s">
        <v>14</v>
      </c>
      <c r="I8" s="9" t="s">
        <v>14</v>
      </c>
      <c r="J8" s="9" t="s">
        <v>15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  <c r="P8" s="9" t="s">
        <v>19</v>
      </c>
      <c r="Q8" s="9" t="s">
        <v>20</v>
      </c>
      <c r="R8" s="9" t="s">
        <v>21</v>
      </c>
      <c r="S8" s="9" t="s">
        <v>22</v>
      </c>
      <c r="T8" s="9" t="s">
        <v>21</v>
      </c>
      <c r="U8" s="9" t="s">
        <v>23</v>
      </c>
      <c r="V8" s="9" t="s">
        <v>23</v>
      </c>
      <c r="W8" s="9" t="s">
        <v>24</v>
      </c>
      <c r="X8" s="9" t="s">
        <v>24</v>
      </c>
    </row>
    <row r="9" spans="2:24">
      <c r="B9" s="3" t="s">
        <v>1</v>
      </c>
      <c r="C9" s="11" t="s">
        <v>25</v>
      </c>
      <c r="D9" s="11" t="s">
        <v>25</v>
      </c>
      <c r="E9" s="11" t="s">
        <v>25</v>
      </c>
      <c r="F9" s="11" t="s">
        <v>25</v>
      </c>
      <c r="G9" s="11" t="s">
        <v>25</v>
      </c>
      <c r="H9" s="11" t="s">
        <v>26</v>
      </c>
      <c r="I9" s="11" t="s">
        <v>26</v>
      </c>
      <c r="J9" s="11" t="s">
        <v>27</v>
      </c>
      <c r="K9" s="11" t="s">
        <v>27</v>
      </c>
      <c r="L9" s="11" t="s">
        <v>28</v>
      </c>
      <c r="M9" s="11" t="s">
        <v>28</v>
      </c>
      <c r="N9" s="11" t="s">
        <v>29</v>
      </c>
      <c r="O9" s="11" t="s">
        <v>28</v>
      </c>
      <c r="P9" s="11" t="s">
        <v>28</v>
      </c>
      <c r="Q9" s="11" t="s">
        <v>30</v>
      </c>
      <c r="R9" s="11" t="s">
        <v>31</v>
      </c>
      <c r="S9" s="11" t="s">
        <v>30</v>
      </c>
      <c r="T9" s="11" t="s">
        <v>31</v>
      </c>
      <c r="U9" s="11" t="s">
        <v>32</v>
      </c>
      <c r="V9" s="11" t="s">
        <v>32</v>
      </c>
      <c r="W9" s="11" t="s">
        <v>33</v>
      </c>
      <c r="X9" s="11" t="s">
        <v>33</v>
      </c>
    </row>
    <row r="10" spans="2:24">
      <c r="B10" s="30">
        <v>43831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33">
        <f t="shared" ref="N10:N40" si="0">IF(M10=0,0,M10/K10)</f>
        <v>0</v>
      </c>
      <c r="O10" s="4">
        <v>0</v>
      </c>
      <c r="P10" s="4">
        <v>0</v>
      </c>
      <c r="Q10" s="33">
        <f>IF(O10=0,0,O10/J10)</f>
        <v>0</v>
      </c>
      <c r="R10" s="33">
        <f>IF(L10=0,0,L10/J10)</f>
        <v>0</v>
      </c>
      <c r="S10" s="33">
        <f>IF(P10=0,0,P10/K10)</f>
        <v>0</v>
      </c>
      <c r="T10" s="33">
        <f>IF(N10=0,0,N10/K10)</f>
        <v>0</v>
      </c>
      <c r="U10" s="12">
        <v>0</v>
      </c>
      <c r="V10" s="12">
        <v>0</v>
      </c>
      <c r="W10" s="12">
        <f>100-U10</f>
        <v>100</v>
      </c>
      <c r="X10" s="12">
        <f>100-V10</f>
        <v>100</v>
      </c>
    </row>
    <row r="11" spans="2:24">
      <c r="B11" s="19">
        <v>43832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33">
        <f t="shared" si="0"/>
        <v>0</v>
      </c>
      <c r="O11" s="4">
        <v>0</v>
      </c>
      <c r="P11" s="4">
        <v>0</v>
      </c>
      <c r="Q11" s="33">
        <f t="shared" ref="Q11:Q39" si="1">IF(O11=0,0,O11/J11)</f>
        <v>0</v>
      </c>
      <c r="R11" s="33">
        <f t="shared" ref="R11:R39" si="2">IF(L11=0,0,L11/J11)</f>
        <v>0</v>
      </c>
      <c r="S11" s="33">
        <f t="shared" ref="S11:S39" si="3">IF(P11=0,0,P11/K11)</f>
        <v>0</v>
      </c>
      <c r="T11" s="33">
        <f t="shared" ref="T11:T39" si="4">IF(N11=0,0,N11/K11)</f>
        <v>0</v>
      </c>
      <c r="U11" s="12">
        <v>0</v>
      </c>
      <c r="V11" s="12">
        <v>0</v>
      </c>
      <c r="W11" s="12">
        <f t="shared" ref="W11:W39" si="5">100-U11</f>
        <v>100</v>
      </c>
      <c r="X11" s="12">
        <f t="shared" ref="X11:X39" si="6">100-V11</f>
        <v>100</v>
      </c>
    </row>
    <row r="12" spans="2:24">
      <c r="B12" s="19">
        <v>43833</v>
      </c>
      <c r="C12" s="12">
        <v>256.25</v>
      </c>
      <c r="D12" s="12">
        <v>181</v>
      </c>
      <c r="E12" s="12">
        <v>0</v>
      </c>
      <c r="F12" s="12">
        <v>181</v>
      </c>
      <c r="G12" s="12">
        <v>0</v>
      </c>
      <c r="H12" s="4">
        <v>0</v>
      </c>
      <c r="I12" s="4">
        <v>0</v>
      </c>
      <c r="J12" s="4">
        <v>37</v>
      </c>
      <c r="K12" s="4">
        <v>1</v>
      </c>
      <c r="L12" s="4">
        <v>0</v>
      </c>
      <c r="M12" s="4">
        <v>0</v>
      </c>
      <c r="N12" s="33">
        <f t="shared" si="0"/>
        <v>0</v>
      </c>
      <c r="O12" s="4">
        <v>0</v>
      </c>
      <c r="P12" s="4">
        <v>0</v>
      </c>
      <c r="Q12" s="33">
        <f t="shared" si="1"/>
        <v>0</v>
      </c>
      <c r="R12" s="33">
        <f t="shared" si="2"/>
        <v>0</v>
      </c>
      <c r="S12" s="33">
        <f t="shared" si="3"/>
        <v>0</v>
      </c>
      <c r="T12" s="33">
        <f t="shared" si="4"/>
        <v>0</v>
      </c>
      <c r="U12" s="12">
        <v>0</v>
      </c>
      <c r="V12" s="12">
        <v>0</v>
      </c>
      <c r="W12" s="12">
        <f t="shared" si="5"/>
        <v>100</v>
      </c>
      <c r="X12" s="12">
        <f t="shared" si="6"/>
        <v>100</v>
      </c>
    </row>
    <row r="13" spans="2:24">
      <c r="B13" s="30">
        <v>43834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33">
        <f t="shared" si="0"/>
        <v>0</v>
      </c>
      <c r="O13" s="4">
        <v>0</v>
      </c>
      <c r="P13" s="4">
        <v>0</v>
      </c>
      <c r="Q13" s="33">
        <f t="shared" si="1"/>
        <v>0</v>
      </c>
      <c r="R13" s="33">
        <f t="shared" si="2"/>
        <v>0</v>
      </c>
      <c r="S13" s="33">
        <f t="shared" si="3"/>
        <v>0</v>
      </c>
      <c r="T13" s="33">
        <f t="shared" si="4"/>
        <v>0</v>
      </c>
      <c r="U13" s="12">
        <v>0</v>
      </c>
      <c r="V13" s="12">
        <v>0</v>
      </c>
      <c r="W13" s="12">
        <f t="shared" si="5"/>
        <v>100</v>
      </c>
      <c r="X13" s="12">
        <f t="shared" si="6"/>
        <v>100</v>
      </c>
    </row>
    <row r="14" spans="2:24">
      <c r="B14" s="30">
        <v>43835</v>
      </c>
      <c r="C14" s="12">
        <v>306.68049999999999</v>
      </c>
      <c r="D14" s="12">
        <v>236</v>
      </c>
      <c r="E14" s="12">
        <v>0</v>
      </c>
      <c r="F14" s="12">
        <v>236</v>
      </c>
      <c r="G14" s="12">
        <v>0</v>
      </c>
      <c r="H14" s="4">
        <v>0</v>
      </c>
      <c r="I14" s="4">
        <v>0</v>
      </c>
      <c r="J14" s="4">
        <v>37</v>
      </c>
      <c r="K14" s="4">
        <v>1</v>
      </c>
      <c r="L14" s="4">
        <v>0</v>
      </c>
      <c r="M14" s="4">
        <v>0</v>
      </c>
      <c r="N14" s="33">
        <f t="shared" si="0"/>
        <v>0</v>
      </c>
      <c r="O14" s="4">
        <v>0</v>
      </c>
      <c r="P14" s="4">
        <v>0</v>
      </c>
      <c r="Q14" s="33">
        <f t="shared" si="1"/>
        <v>0</v>
      </c>
      <c r="R14" s="33">
        <f t="shared" si="2"/>
        <v>0</v>
      </c>
      <c r="S14" s="33">
        <f t="shared" si="3"/>
        <v>0</v>
      </c>
      <c r="T14" s="33">
        <f t="shared" si="4"/>
        <v>0</v>
      </c>
      <c r="U14" s="12">
        <v>0</v>
      </c>
      <c r="V14" s="12">
        <v>0</v>
      </c>
      <c r="W14" s="12">
        <f t="shared" si="5"/>
        <v>100</v>
      </c>
      <c r="X14" s="12">
        <f t="shared" si="6"/>
        <v>100</v>
      </c>
    </row>
    <row r="15" spans="2:24">
      <c r="B15" s="30">
        <v>43836</v>
      </c>
      <c r="C15" s="12">
        <v>347.92349999999999</v>
      </c>
      <c r="D15" s="12">
        <v>185</v>
      </c>
      <c r="E15" s="12">
        <v>0</v>
      </c>
      <c r="F15" s="12">
        <v>185</v>
      </c>
      <c r="G15" s="12">
        <v>0</v>
      </c>
      <c r="H15" s="4">
        <v>0</v>
      </c>
      <c r="I15" s="4">
        <v>0</v>
      </c>
      <c r="J15" s="4">
        <v>74</v>
      </c>
      <c r="K15" s="4">
        <v>1</v>
      </c>
      <c r="L15" s="4">
        <v>0</v>
      </c>
      <c r="M15" s="4">
        <v>0</v>
      </c>
      <c r="N15" s="33">
        <f t="shared" si="0"/>
        <v>0</v>
      </c>
      <c r="O15" s="4">
        <v>0</v>
      </c>
      <c r="P15" s="4">
        <v>0</v>
      </c>
      <c r="Q15" s="33">
        <f t="shared" si="1"/>
        <v>0</v>
      </c>
      <c r="R15" s="33">
        <f t="shared" si="2"/>
        <v>0</v>
      </c>
      <c r="S15" s="33">
        <f t="shared" si="3"/>
        <v>0</v>
      </c>
      <c r="T15" s="33">
        <f t="shared" si="4"/>
        <v>0</v>
      </c>
      <c r="U15" s="12">
        <v>0</v>
      </c>
      <c r="V15" s="12">
        <v>0</v>
      </c>
      <c r="W15" s="12">
        <f t="shared" si="5"/>
        <v>100</v>
      </c>
      <c r="X15" s="12">
        <f t="shared" si="6"/>
        <v>100</v>
      </c>
    </row>
    <row r="16" spans="2:24">
      <c r="B16" s="30">
        <v>43837</v>
      </c>
      <c r="C16" s="12">
        <v>238.18049999999999</v>
      </c>
      <c r="D16" s="12">
        <v>161</v>
      </c>
      <c r="E16" s="12">
        <v>0</v>
      </c>
      <c r="F16" s="12">
        <v>161</v>
      </c>
      <c r="G16" s="12">
        <v>0</v>
      </c>
      <c r="H16" s="4">
        <v>0</v>
      </c>
      <c r="I16" s="4">
        <v>0</v>
      </c>
      <c r="J16" s="4">
        <v>37</v>
      </c>
      <c r="K16" s="4">
        <v>1</v>
      </c>
      <c r="L16" s="4">
        <v>0</v>
      </c>
      <c r="M16" s="4">
        <v>0</v>
      </c>
      <c r="N16" s="33">
        <f t="shared" si="0"/>
        <v>0</v>
      </c>
      <c r="O16" s="4">
        <v>0</v>
      </c>
      <c r="P16" s="4">
        <v>0</v>
      </c>
      <c r="Q16" s="33">
        <f t="shared" si="1"/>
        <v>0</v>
      </c>
      <c r="R16" s="33">
        <f t="shared" si="2"/>
        <v>0</v>
      </c>
      <c r="S16" s="33">
        <f t="shared" si="3"/>
        <v>0</v>
      </c>
      <c r="T16" s="33">
        <f t="shared" si="4"/>
        <v>0</v>
      </c>
      <c r="U16" s="12">
        <v>0</v>
      </c>
      <c r="V16" s="12">
        <v>0</v>
      </c>
      <c r="W16" s="12">
        <f t="shared" si="5"/>
        <v>100</v>
      </c>
      <c r="X16" s="12">
        <f t="shared" si="6"/>
        <v>100</v>
      </c>
    </row>
    <row r="17" spans="2:24">
      <c r="B17" s="30">
        <v>43838</v>
      </c>
      <c r="C17" s="12">
        <v>361.81150000000002</v>
      </c>
      <c r="D17" s="12">
        <v>254.7</v>
      </c>
      <c r="E17" s="12">
        <v>342</v>
      </c>
      <c r="F17" s="12">
        <v>167.4</v>
      </c>
      <c r="G17" s="12">
        <v>0</v>
      </c>
      <c r="H17" s="4">
        <v>0</v>
      </c>
      <c r="I17" s="4">
        <v>0</v>
      </c>
      <c r="J17" s="4">
        <v>91</v>
      </c>
      <c r="K17" s="4">
        <v>6</v>
      </c>
      <c r="L17" s="4">
        <v>0</v>
      </c>
      <c r="M17" s="4">
        <v>0</v>
      </c>
      <c r="N17" s="33">
        <f t="shared" si="0"/>
        <v>0</v>
      </c>
      <c r="O17" s="4">
        <v>3</v>
      </c>
      <c r="P17" s="4">
        <v>1</v>
      </c>
      <c r="Q17" s="33">
        <f t="shared" si="1"/>
        <v>3.2967032967032968E-2</v>
      </c>
      <c r="R17" s="33">
        <f t="shared" si="2"/>
        <v>0</v>
      </c>
      <c r="S17" s="33">
        <f t="shared" si="3"/>
        <v>0.16666666666666666</v>
      </c>
      <c r="T17" s="33">
        <f t="shared" si="4"/>
        <v>0</v>
      </c>
      <c r="U17" s="12">
        <v>0</v>
      </c>
      <c r="V17" s="12">
        <v>0</v>
      </c>
      <c r="W17" s="12">
        <f t="shared" si="5"/>
        <v>100</v>
      </c>
      <c r="X17" s="12">
        <f t="shared" si="6"/>
        <v>100</v>
      </c>
    </row>
    <row r="18" spans="2:24">
      <c r="B18" s="19">
        <v>43839</v>
      </c>
      <c r="C18" s="12">
        <v>281.154</v>
      </c>
      <c r="D18" s="12">
        <v>0</v>
      </c>
      <c r="E18" s="12">
        <v>0</v>
      </c>
      <c r="F18" s="12">
        <v>0</v>
      </c>
      <c r="G18" s="12">
        <v>0</v>
      </c>
      <c r="H18" s="4">
        <v>0</v>
      </c>
      <c r="I18" s="4">
        <v>0</v>
      </c>
      <c r="J18" s="4">
        <v>110</v>
      </c>
      <c r="K18" s="4">
        <v>0</v>
      </c>
      <c r="L18" s="4">
        <v>0</v>
      </c>
      <c r="M18" s="4">
        <v>0</v>
      </c>
      <c r="N18" s="33">
        <f t="shared" si="0"/>
        <v>0</v>
      </c>
      <c r="O18" s="4">
        <v>0</v>
      </c>
      <c r="P18" s="4">
        <v>0</v>
      </c>
      <c r="Q18" s="33">
        <f t="shared" si="1"/>
        <v>0</v>
      </c>
      <c r="R18" s="33">
        <f t="shared" si="2"/>
        <v>0</v>
      </c>
      <c r="S18" s="33">
        <f t="shared" si="3"/>
        <v>0</v>
      </c>
      <c r="T18" s="33">
        <f t="shared" si="4"/>
        <v>0</v>
      </c>
      <c r="U18" s="12">
        <v>0</v>
      </c>
      <c r="V18" s="12">
        <v>0</v>
      </c>
      <c r="W18" s="12">
        <f t="shared" si="5"/>
        <v>100</v>
      </c>
      <c r="X18" s="12">
        <f t="shared" si="6"/>
        <v>100</v>
      </c>
    </row>
    <row r="19" spans="2:24">
      <c r="B19" s="19">
        <v>43840</v>
      </c>
      <c r="C19" s="12">
        <v>299.97199999999998</v>
      </c>
      <c r="D19" s="12">
        <v>0</v>
      </c>
      <c r="E19" s="12">
        <v>0</v>
      </c>
      <c r="F19" s="12">
        <v>0</v>
      </c>
      <c r="G19" s="12">
        <v>0</v>
      </c>
      <c r="H19" s="4">
        <v>0</v>
      </c>
      <c r="I19" s="4">
        <v>0</v>
      </c>
      <c r="J19" s="4">
        <v>37</v>
      </c>
      <c r="K19" s="4">
        <v>0</v>
      </c>
      <c r="L19" s="4">
        <v>0</v>
      </c>
      <c r="M19" s="4">
        <v>0</v>
      </c>
      <c r="N19" s="33">
        <f t="shared" si="0"/>
        <v>0</v>
      </c>
      <c r="O19" s="4">
        <v>0</v>
      </c>
      <c r="P19" s="4">
        <v>0</v>
      </c>
      <c r="Q19" s="33">
        <f t="shared" si="1"/>
        <v>0</v>
      </c>
      <c r="R19" s="33">
        <f t="shared" si="2"/>
        <v>0</v>
      </c>
      <c r="S19" s="33">
        <f t="shared" si="3"/>
        <v>0</v>
      </c>
      <c r="T19" s="33">
        <f t="shared" si="4"/>
        <v>0</v>
      </c>
      <c r="U19" s="12">
        <v>0</v>
      </c>
      <c r="V19" s="12">
        <v>0</v>
      </c>
      <c r="W19" s="12">
        <f t="shared" si="5"/>
        <v>100</v>
      </c>
      <c r="X19" s="12">
        <f t="shared" si="6"/>
        <v>100</v>
      </c>
    </row>
    <row r="20" spans="2:24">
      <c r="B20" s="30">
        <v>43841</v>
      </c>
      <c r="C20" s="12">
        <v>488.31399999999996</v>
      </c>
      <c r="D20" s="12">
        <v>220.5625</v>
      </c>
      <c r="E20" s="12">
        <v>186</v>
      </c>
      <c r="F20" s="12">
        <v>255.125</v>
      </c>
      <c r="G20" s="12">
        <v>0</v>
      </c>
      <c r="H20" s="4">
        <v>0</v>
      </c>
      <c r="I20" s="4">
        <v>0</v>
      </c>
      <c r="J20" s="4">
        <v>176</v>
      </c>
      <c r="K20" s="4">
        <v>9</v>
      </c>
      <c r="L20" s="4">
        <v>0</v>
      </c>
      <c r="M20" s="4">
        <v>0</v>
      </c>
      <c r="N20" s="33">
        <f t="shared" si="0"/>
        <v>0</v>
      </c>
      <c r="O20" s="4">
        <v>5</v>
      </c>
      <c r="P20" s="4">
        <v>4</v>
      </c>
      <c r="Q20" s="33">
        <f t="shared" si="1"/>
        <v>2.8409090909090908E-2</v>
      </c>
      <c r="R20" s="33">
        <f t="shared" si="2"/>
        <v>0</v>
      </c>
      <c r="S20" s="33">
        <f t="shared" si="3"/>
        <v>0.44444444444444442</v>
      </c>
      <c r="T20" s="33">
        <f t="shared" si="4"/>
        <v>0</v>
      </c>
      <c r="U20" s="12">
        <v>0</v>
      </c>
      <c r="V20" s="12">
        <v>0</v>
      </c>
      <c r="W20" s="12">
        <f t="shared" si="5"/>
        <v>100</v>
      </c>
      <c r="X20" s="12">
        <f t="shared" si="6"/>
        <v>100</v>
      </c>
    </row>
    <row r="21" spans="2:24">
      <c r="B21" s="30">
        <v>43842</v>
      </c>
      <c r="C21" s="12">
        <v>601.97057142857136</v>
      </c>
      <c r="D21" s="12">
        <v>620.32124999999996</v>
      </c>
      <c r="E21" s="12">
        <v>779.87266666666665</v>
      </c>
      <c r="F21" s="12">
        <v>141.667</v>
      </c>
      <c r="G21" s="12">
        <v>0</v>
      </c>
      <c r="H21" s="4">
        <v>0</v>
      </c>
      <c r="I21" s="4">
        <v>0</v>
      </c>
      <c r="J21" s="4">
        <v>74</v>
      </c>
      <c r="K21" s="4">
        <v>25</v>
      </c>
      <c r="L21" s="4">
        <v>0</v>
      </c>
      <c r="M21" s="4">
        <v>0</v>
      </c>
      <c r="N21" s="33">
        <f t="shared" si="0"/>
        <v>0</v>
      </c>
      <c r="O21" s="4">
        <v>0</v>
      </c>
      <c r="P21" s="4">
        <v>0</v>
      </c>
      <c r="Q21" s="33">
        <f t="shared" si="1"/>
        <v>0</v>
      </c>
      <c r="R21" s="33">
        <f t="shared" si="2"/>
        <v>0</v>
      </c>
      <c r="S21" s="33">
        <f t="shared" si="3"/>
        <v>0</v>
      </c>
      <c r="T21" s="33">
        <f t="shared" si="4"/>
        <v>0</v>
      </c>
      <c r="U21" s="12">
        <v>0</v>
      </c>
      <c r="V21" s="12">
        <v>0</v>
      </c>
      <c r="W21" s="12">
        <f t="shared" si="5"/>
        <v>100</v>
      </c>
      <c r="X21" s="12">
        <f t="shared" si="6"/>
        <v>100</v>
      </c>
    </row>
    <row r="22" spans="2:24">
      <c r="B22" s="30">
        <v>43843</v>
      </c>
      <c r="C22" s="12">
        <v>469.7595</v>
      </c>
      <c r="D22" s="12">
        <v>156</v>
      </c>
      <c r="E22" s="12">
        <v>0</v>
      </c>
      <c r="F22" s="12">
        <v>156</v>
      </c>
      <c r="G22" s="12">
        <v>0</v>
      </c>
      <c r="H22" s="4">
        <v>0</v>
      </c>
      <c r="I22" s="4">
        <v>0</v>
      </c>
      <c r="J22" s="4">
        <v>111</v>
      </c>
      <c r="K22" s="4">
        <v>2</v>
      </c>
      <c r="L22" s="4">
        <v>0</v>
      </c>
      <c r="M22" s="4">
        <v>0</v>
      </c>
      <c r="N22" s="33">
        <f t="shared" si="0"/>
        <v>0</v>
      </c>
      <c r="O22" s="4">
        <v>0</v>
      </c>
      <c r="P22" s="4">
        <v>0</v>
      </c>
      <c r="Q22" s="33">
        <f t="shared" si="1"/>
        <v>0</v>
      </c>
      <c r="R22" s="33">
        <f t="shared" si="2"/>
        <v>0</v>
      </c>
      <c r="S22" s="33">
        <f t="shared" si="3"/>
        <v>0</v>
      </c>
      <c r="T22" s="33">
        <f t="shared" si="4"/>
        <v>0</v>
      </c>
      <c r="U22" s="12">
        <v>0</v>
      </c>
      <c r="V22" s="12">
        <v>0</v>
      </c>
      <c r="W22" s="12">
        <f t="shared" si="5"/>
        <v>100</v>
      </c>
      <c r="X22" s="12">
        <f t="shared" si="6"/>
        <v>100</v>
      </c>
    </row>
    <row r="23" spans="2:24">
      <c r="B23" s="30">
        <v>43844</v>
      </c>
      <c r="C23" s="12">
        <v>1728.6843333333334</v>
      </c>
      <c r="D23" s="12">
        <v>1464.3</v>
      </c>
      <c r="E23" s="12">
        <v>2082.9499999999998</v>
      </c>
      <c r="F23" s="12">
        <v>227</v>
      </c>
      <c r="G23" s="12">
        <v>0</v>
      </c>
      <c r="H23" s="4">
        <v>0</v>
      </c>
      <c r="I23" s="4">
        <v>0</v>
      </c>
      <c r="J23" s="4">
        <v>54</v>
      </c>
      <c r="K23" s="4">
        <v>11</v>
      </c>
      <c r="L23" s="4">
        <v>0</v>
      </c>
      <c r="M23" s="4">
        <v>1</v>
      </c>
      <c r="N23" s="33">
        <f t="shared" si="0"/>
        <v>9.0909090909090912E-2</v>
      </c>
      <c r="O23" s="4">
        <v>2</v>
      </c>
      <c r="P23" s="4">
        <v>0</v>
      </c>
      <c r="Q23" s="33">
        <f t="shared" si="1"/>
        <v>3.7037037037037035E-2</v>
      </c>
      <c r="R23" s="33">
        <f t="shared" si="2"/>
        <v>0</v>
      </c>
      <c r="S23" s="33">
        <f t="shared" si="3"/>
        <v>0</v>
      </c>
      <c r="T23" s="33">
        <f t="shared" si="4"/>
        <v>8.2644628099173556E-3</v>
      </c>
      <c r="U23" s="12">
        <v>0</v>
      </c>
      <c r="V23" s="12">
        <v>0</v>
      </c>
      <c r="W23" s="12">
        <f t="shared" si="5"/>
        <v>100</v>
      </c>
      <c r="X23" s="12">
        <f t="shared" si="6"/>
        <v>100</v>
      </c>
    </row>
    <row r="24" spans="2:24">
      <c r="B24" s="30">
        <v>43845</v>
      </c>
      <c r="C24" s="12">
        <v>298.07299999999998</v>
      </c>
      <c r="D24" s="12">
        <v>235.107</v>
      </c>
      <c r="E24" s="12">
        <v>294</v>
      </c>
      <c r="F24" s="12">
        <v>176.214</v>
      </c>
      <c r="G24" s="12">
        <v>0</v>
      </c>
      <c r="H24" s="4">
        <v>0</v>
      </c>
      <c r="I24" s="4">
        <v>0</v>
      </c>
      <c r="J24" s="4">
        <v>87</v>
      </c>
      <c r="K24" s="4">
        <v>29</v>
      </c>
      <c r="L24" s="4">
        <v>0</v>
      </c>
      <c r="M24" s="4">
        <v>0</v>
      </c>
      <c r="N24" s="33">
        <f t="shared" si="0"/>
        <v>0</v>
      </c>
      <c r="O24" s="4">
        <v>37</v>
      </c>
      <c r="P24" s="4">
        <v>25</v>
      </c>
      <c r="Q24" s="33">
        <f t="shared" si="1"/>
        <v>0.42528735632183906</v>
      </c>
      <c r="R24" s="33">
        <f t="shared" si="2"/>
        <v>0</v>
      </c>
      <c r="S24" s="33">
        <f t="shared" si="3"/>
        <v>0.86206896551724133</v>
      </c>
      <c r="T24" s="33">
        <f t="shared" si="4"/>
        <v>0</v>
      </c>
      <c r="U24" s="12">
        <v>0</v>
      </c>
      <c r="V24" s="12">
        <v>0</v>
      </c>
      <c r="W24" s="12">
        <f t="shared" si="5"/>
        <v>100</v>
      </c>
      <c r="X24" s="12">
        <f t="shared" si="6"/>
        <v>100</v>
      </c>
    </row>
    <row r="25" spans="2:24">
      <c r="B25" s="19">
        <v>43846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33">
        <f t="shared" si="0"/>
        <v>0</v>
      </c>
      <c r="O25" s="4">
        <v>0</v>
      </c>
      <c r="P25" s="4">
        <v>0</v>
      </c>
      <c r="Q25" s="33">
        <f t="shared" si="1"/>
        <v>0</v>
      </c>
      <c r="R25" s="33">
        <f t="shared" si="2"/>
        <v>0</v>
      </c>
      <c r="S25" s="33">
        <f t="shared" si="3"/>
        <v>0</v>
      </c>
      <c r="T25" s="33">
        <f t="shared" si="4"/>
        <v>0</v>
      </c>
      <c r="U25" s="12">
        <v>0</v>
      </c>
      <c r="V25" s="12">
        <v>0</v>
      </c>
      <c r="W25" s="12">
        <f t="shared" si="5"/>
        <v>100</v>
      </c>
      <c r="X25" s="12">
        <f t="shared" si="6"/>
        <v>100</v>
      </c>
    </row>
    <row r="26" spans="2:24">
      <c r="B26" s="19">
        <v>43847</v>
      </c>
      <c r="C26" s="12">
        <v>347.6395</v>
      </c>
      <c r="D26" s="12">
        <v>304</v>
      </c>
      <c r="E26" s="12">
        <v>0</v>
      </c>
      <c r="F26" s="12">
        <v>304</v>
      </c>
      <c r="G26" s="12">
        <v>0</v>
      </c>
      <c r="H26" s="4">
        <v>0</v>
      </c>
      <c r="I26" s="4">
        <v>0</v>
      </c>
      <c r="J26" s="4">
        <v>46</v>
      </c>
      <c r="K26" s="4">
        <v>3</v>
      </c>
      <c r="L26" s="4">
        <v>0</v>
      </c>
      <c r="M26" s="4">
        <v>0</v>
      </c>
      <c r="N26" s="33">
        <f t="shared" si="0"/>
        <v>0</v>
      </c>
      <c r="O26" s="4">
        <v>0</v>
      </c>
      <c r="P26" s="4">
        <v>0</v>
      </c>
      <c r="Q26" s="33">
        <f t="shared" si="1"/>
        <v>0</v>
      </c>
      <c r="R26" s="33">
        <f t="shared" si="2"/>
        <v>0</v>
      </c>
      <c r="S26" s="33">
        <f t="shared" si="3"/>
        <v>0</v>
      </c>
      <c r="T26" s="33">
        <f t="shared" si="4"/>
        <v>0</v>
      </c>
      <c r="U26" s="12">
        <v>0</v>
      </c>
      <c r="V26" s="12">
        <v>0</v>
      </c>
      <c r="W26" s="12">
        <f t="shared" si="5"/>
        <v>100</v>
      </c>
      <c r="X26" s="12">
        <f t="shared" si="6"/>
        <v>100</v>
      </c>
    </row>
    <row r="27" spans="2:24">
      <c r="B27" s="30">
        <v>43848</v>
      </c>
      <c r="C27" s="12">
        <v>664.09533333333331</v>
      </c>
      <c r="D27" s="12">
        <v>768.90700000000004</v>
      </c>
      <c r="E27" s="12">
        <v>768.90700000000004</v>
      </c>
      <c r="F27" s="12">
        <v>0</v>
      </c>
      <c r="G27" s="12">
        <v>0</v>
      </c>
      <c r="H27" s="4">
        <v>0</v>
      </c>
      <c r="I27" s="4">
        <v>0</v>
      </c>
      <c r="J27" s="4">
        <v>30</v>
      </c>
      <c r="K27" s="4">
        <v>17</v>
      </c>
      <c r="L27" s="4">
        <v>0</v>
      </c>
      <c r="M27" s="4">
        <v>0</v>
      </c>
      <c r="N27" s="33">
        <f t="shared" si="0"/>
        <v>0</v>
      </c>
      <c r="O27" s="4">
        <v>0</v>
      </c>
      <c r="P27" s="4">
        <v>0</v>
      </c>
      <c r="Q27" s="33">
        <f t="shared" si="1"/>
        <v>0</v>
      </c>
      <c r="R27" s="33">
        <f t="shared" si="2"/>
        <v>0</v>
      </c>
      <c r="S27" s="33">
        <f t="shared" si="3"/>
        <v>0</v>
      </c>
      <c r="T27" s="33">
        <f t="shared" si="4"/>
        <v>0</v>
      </c>
      <c r="U27" s="12">
        <v>0</v>
      </c>
      <c r="V27" s="12">
        <v>0</v>
      </c>
      <c r="W27" s="12">
        <f t="shared" si="5"/>
        <v>100</v>
      </c>
      <c r="X27" s="12">
        <f t="shared" si="6"/>
        <v>100</v>
      </c>
    </row>
    <row r="28" spans="2:24">
      <c r="B28" s="30">
        <v>43849</v>
      </c>
      <c r="C28" s="12">
        <v>256.81950000000001</v>
      </c>
      <c r="D28" s="12">
        <v>201</v>
      </c>
      <c r="E28" s="12">
        <v>0</v>
      </c>
      <c r="F28" s="12">
        <v>201</v>
      </c>
      <c r="G28" s="12">
        <v>0</v>
      </c>
      <c r="H28" s="4">
        <v>0</v>
      </c>
      <c r="I28" s="4">
        <v>0</v>
      </c>
      <c r="J28" s="4">
        <v>74</v>
      </c>
      <c r="K28" s="4">
        <v>2</v>
      </c>
      <c r="L28" s="4">
        <v>0</v>
      </c>
      <c r="M28" s="4">
        <v>0</v>
      </c>
      <c r="N28" s="33">
        <f t="shared" si="0"/>
        <v>0</v>
      </c>
      <c r="O28" s="4">
        <v>0</v>
      </c>
      <c r="P28" s="4">
        <v>0</v>
      </c>
      <c r="Q28" s="33">
        <f t="shared" si="1"/>
        <v>0</v>
      </c>
      <c r="R28" s="33">
        <f t="shared" si="2"/>
        <v>0</v>
      </c>
      <c r="S28" s="33">
        <f t="shared" si="3"/>
        <v>0</v>
      </c>
      <c r="T28" s="33">
        <f t="shared" si="4"/>
        <v>0</v>
      </c>
      <c r="U28" s="12">
        <v>0</v>
      </c>
      <c r="V28" s="12">
        <v>0</v>
      </c>
      <c r="W28" s="12">
        <f t="shared" si="5"/>
        <v>100</v>
      </c>
      <c r="X28" s="12">
        <f t="shared" si="6"/>
        <v>100</v>
      </c>
    </row>
    <row r="29" spans="2:24">
      <c r="B29" s="30">
        <v>43850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33">
        <f t="shared" si="0"/>
        <v>0</v>
      </c>
      <c r="O29" s="4">
        <v>0</v>
      </c>
      <c r="P29" s="4">
        <v>0</v>
      </c>
      <c r="Q29" s="33">
        <f t="shared" si="1"/>
        <v>0</v>
      </c>
      <c r="R29" s="33">
        <f t="shared" si="2"/>
        <v>0</v>
      </c>
      <c r="S29" s="33">
        <f t="shared" si="3"/>
        <v>0</v>
      </c>
      <c r="T29" s="33">
        <f t="shared" si="4"/>
        <v>0</v>
      </c>
      <c r="U29" s="12">
        <v>0</v>
      </c>
      <c r="V29" s="12">
        <v>0</v>
      </c>
      <c r="W29" s="12">
        <f t="shared" si="5"/>
        <v>100</v>
      </c>
      <c r="X29" s="12">
        <f t="shared" si="6"/>
        <v>100</v>
      </c>
    </row>
    <row r="30" spans="2:24">
      <c r="B30" s="30">
        <v>43851</v>
      </c>
      <c r="C30" s="12">
        <v>328.62450000000001</v>
      </c>
      <c r="D30" s="12">
        <v>191</v>
      </c>
      <c r="E30" s="12">
        <v>192</v>
      </c>
      <c r="F30" s="12">
        <v>189</v>
      </c>
      <c r="G30" s="12">
        <v>0</v>
      </c>
      <c r="H30" s="4">
        <v>0</v>
      </c>
      <c r="I30" s="4">
        <v>0</v>
      </c>
      <c r="J30" s="4">
        <v>65</v>
      </c>
      <c r="K30" s="4">
        <v>7</v>
      </c>
      <c r="L30" s="4">
        <v>0</v>
      </c>
      <c r="M30" s="4">
        <v>0</v>
      </c>
      <c r="N30" s="33">
        <f t="shared" si="0"/>
        <v>0</v>
      </c>
      <c r="O30" s="4">
        <v>3</v>
      </c>
      <c r="P30" s="4">
        <v>1</v>
      </c>
      <c r="Q30" s="33">
        <f t="shared" si="1"/>
        <v>4.6153846153846156E-2</v>
      </c>
      <c r="R30" s="33">
        <f t="shared" si="2"/>
        <v>0</v>
      </c>
      <c r="S30" s="33">
        <f t="shared" si="3"/>
        <v>0.14285714285714285</v>
      </c>
      <c r="T30" s="33">
        <f t="shared" si="4"/>
        <v>0</v>
      </c>
      <c r="U30" s="12">
        <v>0</v>
      </c>
      <c r="V30" s="12">
        <v>0</v>
      </c>
      <c r="W30" s="12">
        <f t="shared" si="5"/>
        <v>100</v>
      </c>
      <c r="X30" s="12">
        <f t="shared" si="6"/>
        <v>100</v>
      </c>
    </row>
    <row r="31" spans="2:24">
      <c r="B31" s="30">
        <v>43852</v>
      </c>
      <c r="C31" s="12">
        <v>318.85000000000002</v>
      </c>
      <c r="D31" s="12">
        <v>160.5</v>
      </c>
      <c r="E31" s="12">
        <v>0</v>
      </c>
      <c r="F31" s="12">
        <v>160.5</v>
      </c>
      <c r="G31" s="12">
        <v>0</v>
      </c>
      <c r="H31" s="4">
        <v>0</v>
      </c>
      <c r="I31" s="4">
        <v>0</v>
      </c>
      <c r="J31" s="4">
        <v>43</v>
      </c>
      <c r="K31" s="4">
        <v>2</v>
      </c>
      <c r="L31" s="4">
        <v>0</v>
      </c>
      <c r="M31" s="4">
        <v>0</v>
      </c>
      <c r="N31" s="33">
        <f t="shared" si="0"/>
        <v>0</v>
      </c>
      <c r="O31" s="4">
        <v>0</v>
      </c>
      <c r="P31" s="4">
        <v>0</v>
      </c>
      <c r="Q31" s="33">
        <f t="shared" si="1"/>
        <v>0</v>
      </c>
      <c r="R31" s="33">
        <f t="shared" si="2"/>
        <v>0</v>
      </c>
      <c r="S31" s="33">
        <f t="shared" si="3"/>
        <v>0</v>
      </c>
      <c r="T31" s="33">
        <f t="shared" si="4"/>
        <v>0</v>
      </c>
      <c r="U31" s="12">
        <v>0</v>
      </c>
      <c r="V31" s="12">
        <v>0</v>
      </c>
      <c r="W31" s="12">
        <f t="shared" si="5"/>
        <v>100</v>
      </c>
      <c r="X31" s="12">
        <f t="shared" si="6"/>
        <v>100</v>
      </c>
    </row>
    <row r="32" spans="2:24">
      <c r="B32" s="19">
        <v>43853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33">
        <f t="shared" si="0"/>
        <v>0</v>
      </c>
      <c r="O32" s="4">
        <v>0</v>
      </c>
      <c r="P32" s="4">
        <v>0</v>
      </c>
      <c r="Q32" s="33">
        <f t="shared" si="1"/>
        <v>0</v>
      </c>
      <c r="R32" s="33">
        <f t="shared" si="2"/>
        <v>0</v>
      </c>
      <c r="S32" s="33">
        <f t="shared" si="3"/>
        <v>0</v>
      </c>
      <c r="T32" s="33">
        <f t="shared" si="4"/>
        <v>0</v>
      </c>
      <c r="U32" s="12">
        <v>0</v>
      </c>
      <c r="V32" s="12">
        <v>0</v>
      </c>
      <c r="W32" s="12">
        <f t="shared" si="5"/>
        <v>100</v>
      </c>
      <c r="X32" s="12">
        <f t="shared" si="6"/>
        <v>100</v>
      </c>
    </row>
    <row r="33" spans="2:24">
      <c r="B33" s="19">
        <v>43854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33">
        <f t="shared" si="0"/>
        <v>0</v>
      </c>
      <c r="O33" s="4">
        <v>0</v>
      </c>
      <c r="P33" s="4">
        <v>0</v>
      </c>
      <c r="Q33" s="33">
        <f t="shared" si="1"/>
        <v>0</v>
      </c>
      <c r="R33" s="33">
        <f t="shared" si="2"/>
        <v>0</v>
      </c>
      <c r="S33" s="33">
        <f t="shared" si="3"/>
        <v>0</v>
      </c>
      <c r="T33" s="33">
        <f t="shared" si="4"/>
        <v>0</v>
      </c>
      <c r="U33" s="12">
        <v>0</v>
      </c>
      <c r="V33" s="12">
        <v>0</v>
      </c>
      <c r="W33" s="12">
        <f t="shared" si="5"/>
        <v>100</v>
      </c>
      <c r="X33" s="12">
        <f t="shared" si="6"/>
        <v>100</v>
      </c>
    </row>
    <row r="34" spans="2:24">
      <c r="B34" s="30">
        <v>43855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33">
        <f t="shared" si="0"/>
        <v>0</v>
      </c>
      <c r="O34" s="4">
        <v>0</v>
      </c>
      <c r="P34" s="4">
        <v>0</v>
      </c>
      <c r="Q34" s="33">
        <f t="shared" si="1"/>
        <v>0</v>
      </c>
      <c r="R34" s="33">
        <f t="shared" si="2"/>
        <v>0</v>
      </c>
      <c r="S34" s="33">
        <f t="shared" si="3"/>
        <v>0</v>
      </c>
      <c r="T34" s="33">
        <f t="shared" si="4"/>
        <v>0</v>
      </c>
      <c r="U34" s="12">
        <v>0</v>
      </c>
      <c r="V34" s="12">
        <v>0</v>
      </c>
      <c r="W34" s="12">
        <f t="shared" si="5"/>
        <v>100</v>
      </c>
      <c r="X34" s="12">
        <f t="shared" si="6"/>
        <v>100</v>
      </c>
    </row>
    <row r="35" spans="2:24">
      <c r="B35" s="30">
        <v>43856</v>
      </c>
      <c r="C35" s="12">
        <v>244.86099999999999</v>
      </c>
      <c r="D35" s="12">
        <v>174</v>
      </c>
      <c r="E35" s="12">
        <v>0</v>
      </c>
      <c r="F35" s="12">
        <v>174</v>
      </c>
      <c r="G35" s="12">
        <v>0</v>
      </c>
      <c r="H35" s="4">
        <v>0</v>
      </c>
      <c r="I35" s="4">
        <v>0</v>
      </c>
      <c r="J35" s="4">
        <v>148</v>
      </c>
      <c r="K35" s="4">
        <v>3</v>
      </c>
      <c r="L35" s="4">
        <v>0</v>
      </c>
      <c r="M35" s="4">
        <v>0</v>
      </c>
      <c r="N35" s="33">
        <f t="shared" si="0"/>
        <v>0</v>
      </c>
      <c r="O35" s="4">
        <v>0</v>
      </c>
      <c r="P35" s="4">
        <v>0</v>
      </c>
      <c r="Q35" s="33">
        <f t="shared" si="1"/>
        <v>0</v>
      </c>
      <c r="R35" s="33">
        <f t="shared" si="2"/>
        <v>0</v>
      </c>
      <c r="S35" s="33">
        <f t="shared" si="3"/>
        <v>0</v>
      </c>
      <c r="T35" s="33">
        <f t="shared" si="4"/>
        <v>0</v>
      </c>
      <c r="U35" s="12">
        <v>0</v>
      </c>
      <c r="V35" s="12">
        <v>0</v>
      </c>
      <c r="W35" s="12">
        <f t="shared" si="5"/>
        <v>100</v>
      </c>
      <c r="X35" s="12">
        <f t="shared" si="6"/>
        <v>100</v>
      </c>
    </row>
    <row r="36" spans="2:24">
      <c r="B36" s="30">
        <v>43857</v>
      </c>
      <c r="C36" s="12">
        <v>185.73060000000001</v>
      </c>
      <c r="D36" s="12">
        <v>211</v>
      </c>
      <c r="E36" s="12">
        <v>0</v>
      </c>
      <c r="F36" s="12">
        <v>211</v>
      </c>
      <c r="G36" s="12">
        <v>0</v>
      </c>
      <c r="H36" s="4">
        <v>0</v>
      </c>
      <c r="I36" s="4">
        <v>0</v>
      </c>
      <c r="J36" s="4">
        <v>46</v>
      </c>
      <c r="K36" s="4">
        <v>3</v>
      </c>
      <c r="L36" s="4">
        <v>0</v>
      </c>
      <c r="M36" s="4">
        <v>2</v>
      </c>
      <c r="N36" s="33">
        <f t="shared" si="0"/>
        <v>0.66666666666666663</v>
      </c>
      <c r="O36" s="4">
        <v>4</v>
      </c>
      <c r="P36" s="4">
        <v>0</v>
      </c>
      <c r="Q36" s="33">
        <f t="shared" si="1"/>
        <v>8.6956521739130432E-2</v>
      </c>
      <c r="R36" s="33">
        <f t="shared" si="2"/>
        <v>0</v>
      </c>
      <c r="S36" s="33">
        <f t="shared" si="3"/>
        <v>0</v>
      </c>
      <c r="T36" s="33">
        <f t="shared" si="4"/>
        <v>0.22222222222222221</v>
      </c>
      <c r="U36" s="12">
        <v>0</v>
      </c>
      <c r="V36" s="12">
        <v>0</v>
      </c>
      <c r="W36" s="12">
        <f t="shared" si="5"/>
        <v>100</v>
      </c>
      <c r="X36" s="12">
        <f t="shared" si="6"/>
        <v>100</v>
      </c>
    </row>
    <row r="37" spans="2:24">
      <c r="B37" s="30">
        <v>43858</v>
      </c>
      <c r="C37" s="12">
        <v>270.714</v>
      </c>
      <c r="D37" s="12">
        <v>197</v>
      </c>
      <c r="E37" s="12">
        <v>0</v>
      </c>
      <c r="F37" s="12">
        <v>197</v>
      </c>
      <c r="G37" s="12">
        <v>0</v>
      </c>
      <c r="H37" s="4">
        <v>0</v>
      </c>
      <c r="I37" s="4">
        <v>0</v>
      </c>
      <c r="J37" s="4">
        <v>95</v>
      </c>
      <c r="K37" s="4">
        <v>2</v>
      </c>
      <c r="L37" s="4">
        <v>0</v>
      </c>
      <c r="M37" s="4">
        <v>0</v>
      </c>
      <c r="N37" s="33">
        <f t="shared" si="0"/>
        <v>0</v>
      </c>
      <c r="O37" s="4">
        <v>0</v>
      </c>
      <c r="P37" s="4">
        <v>0</v>
      </c>
      <c r="Q37" s="33">
        <f t="shared" si="1"/>
        <v>0</v>
      </c>
      <c r="R37" s="33">
        <f t="shared" si="2"/>
        <v>0</v>
      </c>
      <c r="S37" s="33">
        <f t="shared" si="3"/>
        <v>0</v>
      </c>
      <c r="T37" s="33">
        <f t="shared" si="4"/>
        <v>0</v>
      </c>
      <c r="U37" s="12">
        <v>0</v>
      </c>
      <c r="V37" s="12">
        <v>0</v>
      </c>
      <c r="W37" s="12">
        <f t="shared" si="5"/>
        <v>100</v>
      </c>
      <c r="X37" s="12">
        <f t="shared" si="6"/>
        <v>100</v>
      </c>
    </row>
    <row r="38" spans="2:24">
      <c r="B38" s="30">
        <v>43859</v>
      </c>
      <c r="C38" s="12">
        <v>295.72199999999998</v>
      </c>
      <c r="D38" s="12">
        <v>232</v>
      </c>
      <c r="E38" s="12">
        <v>0</v>
      </c>
      <c r="F38" s="12">
        <v>232</v>
      </c>
      <c r="G38" s="12">
        <v>0</v>
      </c>
      <c r="H38" s="4">
        <v>0</v>
      </c>
      <c r="I38" s="4">
        <v>0</v>
      </c>
      <c r="J38" s="4">
        <v>111</v>
      </c>
      <c r="K38" s="4">
        <v>1</v>
      </c>
      <c r="L38" s="4">
        <v>0</v>
      </c>
      <c r="M38" s="4">
        <v>0</v>
      </c>
      <c r="N38" s="33">
        <f t="shared" si="0"/>
        <v>0</v>
      </c>
      <c r="O38" s="4">
        <v>0</v>
      </c>
      <c r="P38" s="4">
        <v>0</v>
      </c>
      <c r="Q38" s="33">
        <f t="shared" si="1"/>
        <v>0</v>
      </c>
      <c r="R38" s="33">
        <f t="shared" si="2"/>
        <v>0</v>
      </c>
      <c r="S38" s="33">
        <f t="shared" si="3"/>
        <v>0</v>
      </c>
      <c r="T38" s="33">
        <f t="shared" si="4"/>
        <v>0</v>
      </c>
      <c r="U38" s="12">
        <v>0</v>
      </c>
      <c r="V38" s="12">
        <v>0</v>
      </c>
      <c r="W38" s="12">
        <f t="shared" si="5"/>
        <v>100</v>
      </c>
      <c r="X38" s="12">
        <f t="shared" si="6"/>
        <v>100</v>
      </c>
    </row>
    <row r="39" spans="2:24">
      <c r="B39" s="19">
        <v>43860</v>
      </c>
      <c r="C39" s="12">
        <v>405.14300000000003</v>
      </c>
      <c r="D39" s="12">
        <v>471</v>
      </c>
      <c r="E39" s="12">
        <v>0</v>
      </c>
      <c r="F39" s="12">
        <v>471</v>
      </c>
      <c r="G39" s="12">
        <v>0</v>
      </c>
      <c r="H39" s="4">
        <v>0</v>
      </c>
      <c r="I39" s="4">
        <v>0</v>
      </c>
      <c r="J39" s="4">
        <v>36</v>
      </c>
      <c r="K39" s="4">
        <v>1</v>
      </c>
      <c r="L39" s="4">
        <v>0</v>
      </c>
      <c r="M39" s="4">
        <v>0</v>
      </c>
      <c r="N39" s="33">
        <f t="shared" si="0"/>
        <v>0</v>
      </c>
      <c r="O39" s="4">
        <v>0</v>
      </c>
      <c r="P39" s="4">
        <v>0</v>
      </c>
      <c r="Q39" s="33">
        <f t="shared" si="1"/>
        <v>0</v>
      </c>
      <c r="R39" s="33">
        <f t="shared" si="2"/>
        <v>0</v>
      </c>
      <c r="S39" s="33">
        <f t="shared" si="3"/>
        <v>0</v>
      </c>
      <c r="T39" s="33">
        <f t="shared" si="4"/>
        <v>0</v>
      </c>
      <c r="U39" s="12">
        <v>0</v>
      </c>
      <c r="V39" s="12">
        <v>0</v>
      </c>
      <c r="W39" s="12">
        <f t="shared" si="5"/>
        <v>100</v>
      </c>
      <c r="X39" s="12">
        <f t="shared" si="6"/>
        <v>100</v>
      </c>
    </row>
    <row r="40" spans="2:24">
      <c r="B40" s="19">
        <v>43861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33">
        <f t="shared" si="0"/>
        <v>0</v>
      </c>
      <c r="O40" s="4">
        <v>0</v>
      </c>
      <c r="P40" s="4">
        <v>0</v>
      </c>
      <c r="Q40" s="33">
        <f t="shared" ref="Q40" si="7">IF(O40=0,0,O40/J40)</f>
        <v>0</v>
      </c>
      <c r="R40" s="33">
        <f t="shared" ref="R40" si="8">IF(L40=0,0,L40/J40)</f>
        <v>0</v>
      </c>
      <c r="S40" s="33">
        <f t="shared" ref="S40" si="9">IF(P40=0,0,P40/K40)</f>
        <v>0</v>
      </c>
      <c r="T40" s="33">
        <f t="shared" ref="T40" si="10">IF(N40=0,0,N40/K40)</f>
        <v>0</v>
      </c>
      <c r="U40" s="12">
        <v>0</v>
      </c>
      <c r="V40" s="12">
        <v>0</v>
      </c>
      <c r="W40" s="12">
        <f t="shared" ref="W40" si="11">100-U40</f>
        <v>100</v>
      </c>
      <c r="X40" s="12">
        <f t="shared" ref="X40" si="12">100-V40</f>
        <v>100</v>
      </c>
    </row>
    <row r="41" spans="2:24">
      <c r="B41" s="14" t="s">
        <v>2</v>
      </c>
      <c r="C41" s="15">
        <v>32391.542000000001</v>
      </c>
      <c r="D41" s="15">
        <v>13275.237999999998</v>
      </c>
      <c r="E41" s="15">
        <v>9249.3319999999985</v>
      </c>
      <c r="F41" s="15">
        <v>4025.9059999999999</v>
      </c>
      <c r="G41" s="15">
        <v>0</v>
      </c>
      <c r="H41" s="15">
        <v>0</v>
      </c>
      <c r="I41" s="15">
        <v>0</v>
      </c>
      <c r="J41" s="15">
        <v>1619</v>
      </c>
      <c r="K41" s="15">
        <v>127</v>
      </c>
      <c r="L41" s="15">
        <v>0</v>
      </c>
      <c r="M41" s="15">
        <v>3</v>
      </c>
      <c r="N41" s="16" t="s">
        <v>34</v>
      </c>
      <c r="O41" s="15">
        <v>54</v>
      </c>
      <c r="P41" s="15">
        <v>31</v>
      </c>
      <c r="Q41" s="16" t="s">
        <v>34</v>
      </c>
      <c r="R41" s="16" t="s">
        <v>34</v>
      </c>
      <c r="S41" s="16" t="s">
        <v>34</v>
      </c>
      <c r="T41" s="16" t="s">
        <v>34</v>
      </c>
      <c r="U41" s="16" t="s">
        <v>34</v>
      </c>
      <c r="V41" s="16" t="s">
        <v>34</v>
      </c>
      <c r="W41" s="16" t="s">
        <v>34</v>
      </c>
      <c r="X41" s="16" t="s">
        <v>34</v>
      </c>
    </row>
    <row r="42" spans="2:24" ht="25.5">
      <c r="B42" s="18" t="s">
        <v>3</v>
      </c>
      <c r="C42" s="17">
        <v>408.95331082251084</v>
      </c>
      <c r="D42" s="17">
        <v>331.21988750000003</v>
      </c>
      <c r="E42" s="17">
        <v>663.67566666666664</v>
      </c>
      <c r="F42" s="17">
        <v>211.8897894736842</v>
      </c>
      <c r="G42" s="17">
        <v>0</v>
      </c>
      <c r="H42" s="16">
        <v>0</v>
      </c>
      <c r="I42" s="16">
        <v>0</v>
      </c>
      <c r="J42" s="17">
        <v>52.225806451612904</v>
      </c>
      <c r="K42" s="17">
        <v>4.096774193548387</v>
      </c>
      <c r="L42" s="17">
        <v>0</v>
      </c>
      <c r="M42" s="17">
        <v>9.6774193548387094E-2</v>
      </c>
      <c r="N42" s="34">
        <f>AVERAGE(N10:N40)</f>
        <v>2.4437927663734114E-2</v>
      </c>
      <c r="O42" s="17">
        <v>1.7419354838709677</v>
      </c>
      <c r="P42" s="17">
        <v>1</v>
      </c>
      <c r="Q42" s="34">
        <f>AVERAGE(Q10:Q40)</f>
        <v>2.1187447907354082E-2</v>
      </c>
      <c r="R42" s="34">
        <f>AVERAGE(R10:R40)</f>
        <v>0</v>
      </c>
      <c r="S42" s="34">
        <f>AVERAGE(S10:S40)</f>
        <v>5.2130232886628873E-2</v>
      </c>
      <c r="T42" s="34">
        <f t="shared" ref="T42:X42" si="13">AVERAGE(T10:T40)</f>
        <v>7.4350543558754697E-3</v>
      </c>
      <c r="U42" s="17">
        <f t="shared" si="13"/>
        <v>0</v>
      </c>
      <c r="V42" s="17">
        <f t="shared" si="13"/>
        <v>0</v>
      </c>
      <c r="W42" s="17">
        <f t="shared" si="13"/>
        <v>100</v>
      </c>
      <c r="X42" s="17">
        <f t="shared" si="13"/>
        <v>100</v>
      </c>
    </row>
    <row r="45" spans="2:24" ht="25.5" customHeight="1">
      <c r="B45" s="28">
        <v>44197</v>
      </c>
      <c r="C45" s="37" t="s">
        <v>41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9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56">
      <c r="B46" s="18"/>
      <c r="C46" s="11"/>
      <c r="D46" s="9" t="s">
        <v>38</v>
      </c>
      <c r="E46" s="9" t="s">
        <v>39</v>
      </c>
      <c r="F46" s="9" t="s">
        <v>40</v>
      </c>
      <c r="G46" s="9" t="s">
        <v>14</v>
      </c>
      <c r="H46" s="9" t="s">
        <v>15</v>
      </c>
      <c r="I46" s="9" t="s">
        <v>16</v>
      </c>
      <c r="J46" s="9" t="s">
        <v>19</v>
      </c>
      <c r="K46" s="9" t="s">
        <v>20</v>
      </c>
      <c r="L46" s="9" t="s">
        <v>21</v>
      </c>
      <c r="M46" s="22" t="s">
        <v>23</v>
      </c>
      <c r="N46" s="9" t="s">
        <v>24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2:24">
      <c r="B47" s="18"/>
      <c r="C47" s="11" t="s">
        <v>25</v>
      </c>
      <c r="D47" s="11" t="s">
        <v>25</v>
      </c>
      <c r="E47" s="11" t="s">
        <v>25</v>
      </c>
      <c r="F47" s="11" t="s">
        <v>25</v>
      </c>
      <c r="G47" s="11" t="s">
        <v>26</v>
      </c>
      <c r="H47" s="11" t="s">
        <v>27</v>
      </c>
      <c r="I47" s="11" t="s">
        <v>28</v>
      </c>
      <c r="J47" s="11" t="s">
        <v>28</v>
      </c>
      <c r="K47" s="11" t="s">
        <v>30</v>
      </c>
      <c r="L47" s="11" t="s">
        <v>31</v>
      </c>
      <c r="M47" s="23" t="s">
        <v>32</v>
      </c>
      <c r="N47" s="11" t="s">
        <v>33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>
      <c r="B48" s="18" t="s">
        <v>2</v>
      </c>
      <c r="C48" s="15">
        <f>SUM(C41:D41)</f>
        <v>45666.78</v>
      </c>
      <c r="D48" s="15">
        <f>D41</f>
        <v>13275.237999999998</v>
      </c>
      <c r="E48" s="15">
        <f t="shared" ref="E48:F49" si="14">E41</f>
        <v>9249.3319999999985</v>
      </c>
      <c r="F48" s="15">
        <f t="shared" si="14"/>
        <v>4025.9059999999999</v>
      </c>
      <c r="G48" s="15">
        <f>SUM(H41:I41)</f>
        <v>0</v>
      </c>
      <c r="H48" s="15">
        <f>SUM(J41:K41)</f>
        <v>1746</v>
      </c>
      <c r="I48" s="15">
        <f>SUM(L41:M41)</f>
        <v>3</v>
      </c>
      <c r="J48" s="15">
        <f>SUM(O41:P41)</f>
        <v>85</v>
      </c>
      <c r="K48" s="16" t="s">
        <v>34</v>
      </c>
      <c r="L48" s="16" t="s">
        <v>34</v>
      </c>
      <c r="M48" s="24" t="s">
        <v>34</v>
      </c>
      <c r="N48" s="16" t="s">
        <v>34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24" ht="25.5">
      <c r="B49" s="18" t="s">
        <v>3</v>
      </c>
      <c r="C49" s="21">
        <f>AVERAGE(C42:D42)</f>
        <v>370.08659916125544</v>
      </c>
      <c r="D49" s="21">
        <f>D42</f>
        <v>331.21988750000003</v>
      </c>
      <c r="E49" s="21">
        <f t="shared" si="14"/>
        <v>663.67566666666664</v>
      </c>
      <c r="F49" s="21">
        <f t="shared" si="14"/>
        <v>211.8897894736842</v>
      </c>
      <c r="G49" s="21">
        <f>AVERAGE(H42:I42)</f>
        <v>0</v>
      </c>
      <c r="H49" s="21">
        <f>AVERAGE(J42:K42)</f>
        <v>28.161290322580644</v>
      </c>
      <c r="I49" s="21">
        <f>AVERAGE(L42:M42)</f>
        <v>4.8387096774193547E-2</v>
      </c>
      <c r="J49" s="21">
        <f>AVERAGE(O42:P42)</f>
        <v>1.370967741935484</v>
      </c>
      <c r="K49" s="34">
        <f>AVERAGE(Q42,S42)</f>
        <v>3.6658840396991479E-2</v>
      </c>
      <c r="L49" s="34">
        <f>AVERAGE(R42,T42)</f>
        <v>3.7175271779377348E-3</v>
      </c>
      <c r="M49" s="25">
        <f>AVERAGE(U42:V42)</f>
        <v>0</v>
      </c>
      <c r="N49" s="21">
        <f>AVERAGE(W42:X42)</f>
        <v>100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2" spans="2:24">
      <c r="B52" s="1" t="s">
        <v>35</v>
      </c>
      <c r="C52" s="10">
        <v>1</v>
      </c>
      <c r="D52" s="10">
        <v>2</v>
      </c>
      <c r="E52" s="10">
        <v>3</v>
      </c>
      <c r="F52" s="10">
        <v>4</v>
      </c>
      <c r="G52" s="10">
        <v>5</v>
      </c>
      <c r="H52" s="10">
        <v>6</v>
      </c>
      <c r="I52" s="10">
        <v>7</v>
      </c>
      <c r="J52" s="10">
        <v>8</v>
      </c>
      <c r="K52" s="10">
        <v>9</v>
      </c>
      <c r="L52" s="10">
        <v>10</v>
      </c>
      <c r="M52" s="10">
        <v>11</v>
      </c>
      <c r="N52" s="10">
        <v>12</v>
      </c>
      <c r="O52" s="10">
        <v>13</v>
      </c>
      <c r="P52" s="10">
        <v>14</v>
      </c>
      <c r="Q52" s="10">
        <v>15</v>
      </c>
      <c r="R52" s="10">
        <v>16</v>
      </c>
      <c r="S52" s="10">
        <v>17</v>
      </c>
      <c r="T52" s="10">
        <v>18</v>
      </c>
      <c r="U52" s="10">
        <v>19</v>
      </c>
      <c r="V52" s="10">
        <v>20</v>
      </c>
      <c r="W52" s="10">
        <v>21</v>
      </c>
      <c r="X52" s="10">
        <v>22</v>
      </c>
    </row>
    <row r="53" spans="2:24" ht="63.75">
      <c r="B53" s="5" t="s">
        <v>7</v>
      </c>
      <c r="C53" s="2" t="s">
        <v>0</v>
      </c>
      <c r="D53" s="2" t="s">
        <v>8</v>
      </c>
      <c r="E53" s="2" t="s">
        <v>8</v>
      </c>
      <c r="F53" s="2" t="s">
        <v>8</v>
      </c>
      <c r="G53" s="2" t="s">
        <v>8</v>
      </c>
      <c r="H53" s="2" t="s">
        <v>9</v>
      </c>
      <c r="I53" s="2" t="s">
        <v>10</v>
      </c>
      <c r="J53" s="2" t="s">
        <v>11</v>
      </c>
      <c r="K53" s="2" t="s">
        <v>12</v>
      </c>
      <c r="L53" s="2" t="s">
        <v>11</v>
      </c>
      <c r="M53" s="2" t="s">
        <v>12</v>
      </c>
      <c r="N53" s="2" t="s">
        <v>12</v>
      </c>
      <c r="O53" s="2" t="s">
        <v>11</v>
      </c>
      <c r="P53" s="2" t="s">
        <v>12</v>
      </c>
      <c r="Q53" s="2" t="s">
        <v>11</v>
      </c>
      <c r="R53" s="2" t="s">
        <v>11</v>
      </c>
      <c r="S53" s="2" t="s">
        <v>12</v>
      </c>
      <c r="T53" s="2" t="s">
        <v>12</v>
      </c>
      <c r="U53" s="2" t="s">
        <v>11</v>
      </c>
      <c r="V53" s="2" t="s">
        <v>12</v>
      </c>
      <c r="W53" s="2" t="s">
        <v>11</v>
      </c>
      <c r="X53" s="2" t="s">
        <v>12</v>
      </c>
    </row>
    <row r="54" spans="2:24" ht="144">
      <c r="B54" s="6" t="s">
        <v>13</v>
      </c>
      <c r="C54" s="8"/>
      <c r="D54" s="9"/>
      <c r="E54" s="9" t="s">
        <v>38</v>
      </c>
      <c r="F54" s="9" t="s">
        <v>39</v>
      </c>
      <c r="G54" s="9" t="s">
        <v>40</v>
      </c>
      <c r="H54" s="9" t="s">
        <v>14</v>
      </c>
      <c r="I54" s="9" t="s">
        <v>14</v>
      </c>
      <c r="J54" s="9" t="s">
        <v>15</v>
      </c>
      <c r="K54" s="9" t="s">
        <v>15</v>
      </c>
      <c r="L54" s="9" t="s">
        <v>16</v>
      </c>
      <c r="M54" s="9" t="s">
        <v>17</v>
      </c>
      <c r="N54" s="9" t="s">
        <v>18</v>
      </c>
      <c r="O54" s="9" t="s">
        <v>19</v>
      </c>
      <c r="P54" s="9" t="s">
        <v>19</v>
      </c>
      <c r="Q54" s="9" t="s">
        <v>20</v>
      </c>
      <c r="R54" s="9" t="s">
        <v>21</v>
      </c>
      <c r="S54" s="9" t="s">
        <v>22</v>
      </c>
      <c r="T54" s="9" t="s">
        <v>21</v>
      </c>
      <c r="U54" s="9" t="s">
        <v>23</v>
      </c>
      <c r="V54" s="9" t="s">
        <v>23</v>
      </c>
      <c r="W54" s="9" t="s">
        <v>24</v>
      </c>
      <c r="X54" s="9" t="s">
        <v>24</v>
      </c>
    </row>
    <row r="55" spans="2:24">
      <c r="B55" s="3" t="s">
        <v>1</v>
      </c>
      <c r="C55" s="11" t="s">
        <v>25</v>
      </c>
      <c r="D55" s="11" t="s">
        <v>25</v>
      </c>
      <c r="E55" s="11" t="s">
        <v>25</v>
      </c>
      <c r="F55" s="11" t="s">
        <v>25</v>
      </c>
      <c r="G55" s="11" t="s">
        <v>25</v>
      </c>
      <c r="H55" s="11" t="s">
        <v>26</v>
      </c>
      <c r="I55" s="11" t="s">
        <v>26</v>
      </c>
      <c r="J55" s="11" t="s">
        <v>27</v>
      </c>
      <c r="K55" s="11" t="s">
        <v>27</v>
      </c>
      <c r="L55" s="11" t="s">
        <v>28</v>
      </c>
      <c r="M55" s="11" t="s">
        <v>28</v>
      </c>
      <c r="N55" s="11" t="s">
        <v>29</v>
      </c>
      <c r="O55" s="11" t="s">
        <v>28</v>
      </c>
      <c r="P55" s="11" t="s">
        <v>28</v>
      </c>
      <c r="Q55" s="11" t="s">
        <v>30</v>
      </c>
      <c r="R55" s="11" t="s">
        <v>31</v>
      </c>
      <c r="S55" s="11" t="s">
        <v>30</v>
      </c>
      <c r="T55" s="11" t="s">
        <v>31</v>
      </c>
      <c r="U55" s="11" t="s">
        <v>32</v>
      </c>
      <c r="V55" s="11" t="s">
        <v>32</v>
      </c>
      <c r="W55" s="11" t="s">
        <v>33</v>
      </c>
      <c r="X55" s="11" t="s">
        <v>33</v>
      </c>
    </row>
    <row r="56" spans="2:24">
      <c r="B56" s="30">
        <v>43862</v>
      </c>
      <c r="C56" s="12">
        <v>303.60300000000001</v>
      </c>
      <c r="D56" s="12">
        <v>216.667</v>
      </c>
      <c r="E56" s="12">
        <v>0</v>
      </c>
      <c r="F56" s="12">
        <v>216.667</v>
      </c>
      <c r="G56" s="12">
        <v>0</v>
      </c>
      <c r="H56" s="4">
        <v>0</v>
      </c>
      <c r="I56" s="4">
        <v>0</v>
      </c>
      <c r="J56" s="4">
        <v>185</v>
      </c>
      <c r="K56" s="4">
        <v>3</v>
      </c>
      <c r="L56" s="4">
        <v>0</v>
      </c>
      <c r="M56" s="4">
        <v>0</v>
      </c>
      <c r="N56" s="33">
        <f>IF(M56=0,0,M56/K56)</f>
        <v>0</v>
      </c>
      <c r="O56" s="4">
        <v>0</v>
      </c>
      <c r="P56" s="4">
        <v>0</v>
      </c>
      <c r="Q56" s="33">
        <f>IF(O56=0,0,O56/J56)</f>
        <v>0</v>
      </c>
      <c r="R56" s="33">
        <f>IF(L56=0,0,L56/J56)</f>
        <v>0</v>
      </c>
      <c r="S56" s="33">
        <f>IF(P56=0,0,P56/K56)</f>
        <v>0</v>
      </c>
      <c r="T56" s="33">
        <f>IF(N56=0,0,N56/K56)</f>
        <v>0</v>
      </c>
      <c r="U56" s="12">
        <v>0</v>
      </c>
      <c r="V56" s="12">
        <v>0</v>
      </c>
      <c r="W56" s="12">
        <f>100-U56</f>
        <v>100</v>
      </c>
      <c r="X56" s="12">
        <f>100-V56</f>
        <v>100</v>
      </c>
    </row>
    <row r="57" spans="2:24">
      <c r="B57" s="30">
        <v>43863</v>
      </c>
      <c r="C57" s="12">
        <v>274.01400000000001</v>
      </c>
      <c r="D57" s="12">
        <v>0</v>
      </c>
      <c r="E57" s="12">
        <v>0</v>
      </c>
      <c r="F57" s="12">
        <v>0</v>
      </c>
      <c r="G57" s="12">
        <v>0</v>
      </c>
      <c r="H57" s="4">
        <v>0</v>
      </c>
      <c r="I57" s="4">
        <v>0</v>
      </c>
      <c r="J57" s="4">
        <v>75</v>
      </c>
      <c r="K57" s="4">
        <v>0</v>
      </c>
      <c r="L57" s="4">
        <v>0</v>
      </c>
      <c r="M57" s="4">
        <v>0</v>
      </c>
      <c r="N57" s="33">
        <f t="shared" ref="N57:N83" si="15">IF(M57=0,0,M57/K57)</f>
        <v>0</v>
      </c>
      <c r="O57" s="4">
        <v>0</v>
      </c>
      <c r="P57" s="4">
        <v>0</v>
      </c>
      <c r="Q57" s="33">
        <f t="shared" ref="Q57:Q83" si="16">IF(O57=0,0,O57/J57)</f>
        <v>0</v>
      </c>
      <c r="R57" s="33">
        <f t="shared" ref="R57:R83" si="17">IF(L57=0,0,L57/J57)</f>
        <v>0</v>
      </c>
      <c r="S57" s="33">
        <f t="shared" ref="S57:S83" si="18">IF(P57=0,0,P57/K57)</f>
        <v>0</v>
      </c>
      <c r="T57" s="33">
        <f t="shared" ref="T57:T83" si="19">IF(N57=0,0,N57/K57)</f>
        <v>0</v>
      </c>
      <c r="U57" s="12">
        <v>0</v>
      </c>
      <c r="V57" s="12">
        <v>0</v>
      </c>
      <c r="W57" s="12">
        <f t="shared" ref="W57:W83" si="20">100-U57</f>
        <v>100</v>
      </c>
      <c r="X57" s="12">
        <f t="shared" ref="X57:X83" si="21">100-V57</f>
        <v>100</v>
      </c>
    </row>
    <row r="58" spans="2:24">
      <c r="B58" s="30">
        <v>43864</v>
      </c>
      <c r="C58" s="12">
        <v>222.59340000000003</v>
      </c>
      <c r="D58" s="12">
        <v>690</v>
      </c>
      <c r="E58" s="12">
        <v>0</v>
      </c>
      <c r="F58" s="12">
        <v>690</v>
      </c>
      <c r="G58" s="12">
        <v>0</v>
      </c>
      <c r="H58" s="4">
        <v>0</v>
      </c>
      <c r="I58" s="4">
        <v>0</v>
      </c>
      <c r="J58" s="4">
        <v>82</v>
      </c>
      <c r="K58" s="4">
        <v>2</v>
      </c>
      <c r="L58" s="4">
        <v>0</v>
      </c>
      <c r="M58" s="4">
        <v>0</v>
      </c>
      <c r="N58" s="33">
        <f t="shared" si="15"/>
        <v>0</v>
      </c>
      <c r="O58" s="4">
        <v>1</v>
      </c>
      <c r="P58" s="4">
        <v>0</v>
      </c>
      <c r="Q58" s="33">
        <f t="shared" si="16"/>
        <v>1.2195121951219513E-2</v>
      </c>
      <c r="R58" s="33">
        <f t="shared" si="17"/>
        <v>0</v>
      </c>
      <c r="S58" s="33">
        <f t="shared" si="18"/>
        <v>0</v>
      </c>
      <c r="T58" s="33">
        <f t="shared" si="19"/>
        <v>0</v>
      </c>
      <c r="U58" s="12">
        <v>0</v>
      </c>
      <c r="V58" s="12">
        <v>0</v>
      </c>
      <c r="W58" s="12">
        <f t="shared" si="20"/>
        <v>100</v>
      </c>
      <c r="X58" s="12">
        <f t="shared" si="21"/>
        <v>100</v>
      </c>
    </row>
    <row r="59" spans="2:24">
      <c r="B59" s="30">
        <v>43865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33">
        <f t="shared" si="15"/>
        <v>0</v>
      </c>
      <c r="O59" s="4">
        <v>0</v>
      </c>
      <c r="P59" s="4">
        <v>0</v>
      </c>
      <c r="Q59" s="33">
        <f t="shared" si="16"/>
        <v>0</v>
      </c>
      <c r="R59" s="33">
        <f t="shared" si="17"/>
        <v>0</v>
      </c>
      <c r="S59" s="33">
        <f t="shared" si="18"/>
        <v>0</v>
      </c>
      <c r="T59" s="33">
        <f t="shared" si="19"/>
        <v>0</v>
      </c>
      <c r="U59" s="12">
        <v>0</v>
      </c>
      <c r="V59" s="12">
        <v>0</v>
      </c>
      <c r="W59" s="12">
        <f t="shared" si="20"/>
        <v>100</v>
      </c>
      <c r="X59" s="12">
        <f t="shared" si="21"/>
        <v>100</v>
      </c>
    </row>
    <row r="60" spans="2:24">
      <c r="B60" s="30">
        <v>43866</v>
      </c>
      <c r="C60" s="12">
        <v>259.81049999999999</v>
      </c>
      <c r="D60" s="12">
        <v>146</v>
      </c>
      <c r="E60" s="12">
        <v>0</v>
      </c>
      <c r="F60" s="12">
        <v>146</v>
      </c>
      <c r="G60" s="12">
        <v>0</v>
      </c>
      <c r="H60" s="4">
        <v>0</v>
      </c>
      <c r="I60" s="4">
        <v>0</v>
      </c>
      <c r="J60" s="4">
        <v>147</v>
      </c>
      <c r="K60" s="4">
        <v>2</v>
      </c>
      <c r="L60" s="4">
        <v>0</v>
      </c>
      <c r="M60" s="4">
        <v>0</v>
      </c>
      <c r="N60" s="33">
        <f t="shared" si="15"/>
        <v>0</v>
      </c>
      <c r="O60" s="4">
        <v>0</v>
      </c>
      <c r="P60" s="4">
        <v>0</v>
      </c>
      <c r="Q60" s="33">
        <f t="shared" si="16"/>
        <v>0</v>
      </c>
      <c r="R60" s="33">
        <f t="shared" si="17"/>
        <v>0</v>
      </c>
      <c r="S60" s="33">
        <f t="shared" si="18"/>
        <v>0</v>
      </c>
      <c r="T60" s="33">
        <f t="shared" si="19"/>
        <v>0</v>
      </c>
      <c r="U60" s="12">
        <v>0</v>
      </c>
      <c r="V60" s="12">
        <v>0</v>
      </c>
      <c r="W60" s="12">
        <f t="shared" si="20"/>
        <v>100</v>
      </c>
      <c r="X60" s="12">
        <f t="shared" si="21"/>
        <v>100</v>
      </c>
    </row>
    <row r="61" spans="2:24">
      <c r="B61" s="19">
        <v>43867</v>
      </c>
      <c r="C61" s="12">
        <v>248.98599999999999</v>
      </c>
      <c r="D61" s="12">
        <v>158</v>
      </c>
      <c r="E61" s="12">
        <v>0</v>
      </c>
      <c r="F61" s="12">
        <v>158</v>
      </c>
      <c r="G61" s="12">
        <v>0</v>
      </c>
      <c r="H61" s="4">
        <v>0</v>
      </c>
      <c r="I61" s="4">
        <v>0</v>
      </c>
      <c r="J61" s="4">
        <v>37</v>
      </c>
      <c r="K61" s="4">
        <v>1</v>
      </c>
      <c r="L61" s="4">
        <v>0</v>
      </c>
      <c r="M61" s="4">
        <v>0</v>
      </c>
      <c r="N61" s="33">
        <f t="shared" si="15"/>
        <v>0</v>
      </c>
      <c r="O61" s="4">
        <v>0</v>
      </c>
      <c r="P61" s="4">
        <v>0</v>
      </c>
      <c r="Q61" s="33">
        <f t="shared" si="16"/>
        <v>0</v>
      </c>
      <c r="R61" s="33">
        <f t="shared" si="17"/>
        <v>0</v>
      </c>
      <c r="S61" s="33">
        <f t="shared" si="18"/>
        <v>0</v>
      </c>
      <c r="T61" s="33">
        <f t="shared" si="19"/>
        <v>0</v>
      </c>
      <c r="U61" s="12">
        <v>0</v>
      </c>
      <c r="V61" s="12">
        <v>0</v>
      </c>
      <c r="W61" s="12">
        <f t="shared" si="20"/>
        <v>100</v>
      </c>
      <c r="X61" s="12">
        <f t="shared" si="21"/>
        <v>100</v>
      </c>
    </row>
    <row r="62" spans="2:24">
      <c r="B62" s="19">
        <v>43868</v>
      </c>
      <c r="C62" s="12">
        <v>816.25</v>
      </c>
      <c r="D62" s="12">
        <v>1285</v>
      </c>
      <c r="E62" s="12">
        <v>0</v>
      </c>
      <c r="F62" s="12">
        <v>1285</v>
      </c>
      <c r="G62" s="12">
        <v>0</v>
      </c>
      <c r="H62" s="4">
        <v>0</v>
      </c>
      <c r="I62" s="4">
        <v>0</v>
      </c>
      <c r="J62" s="4">
        <v>37</v>
      </c>
      <c r="K62" s="4">
        <v>1</v>
      </c>
      <c r="L62" s="4">
        <v>0</v>
      </c>
      <c r="M62" s="4">
        <v>0</v>
      </c>
      <c r="N62" s="33">
        <f t="shared" si="15"/>
        <v>0</v>
      </c>
      <c r="O62" s="4">
        <v>0</v>
      </c>
      <c r="P62" s="4">
        <v>0</v>
      </c>
      <c r="Q62" s="33">
        <f t="shared" si="16"/>
        <v>0</v>
      </c>
      <c r="R62" s="33">
        <f t="shared" si="17"/>
        <v>0</v>
      </c>
      <c r="S62" s="33">
        <f t="shared" si="18"/>
        <v>0</v>
      </c>
      <c r="T62" s="33">
        <f t="shared" si="19"/>
        <v>0</v>
      </c>
      <c r="U62" s="12">
        <v>0</v>
      </c>
      <c r="V62" s="12">
        <v>0</v>
      </c>
      <c r="W62" s="12">
        <f t="shared" si="20"/>
        <v>100</v>
      </c>
      <c r="X62" s="12">
        <f t="shared" si="21"/>
        <v>100</v>
      </c>
    </row>
    <row r="63" spans="2:24">
      <c r="B63" s="30">
        <v>43869</v>
      </c>
      <c r="C63" s="12">
        <v>263.625</v>
      </c>
      <c r="D63" s="12">
        <v>103</v>
      </c>
      <c r="E63" s="12">
        <v>0</v>
      </c>
      <c r="F63" s="12">
        <v>103</v>
      </c>
      <c r="G63" s="12">
        <v>0</v>
      </c>
      <c r="H63" s="4">
        <v>0</v>
      </c>
      <c r="I63" s="4">
        <v>0</v>
      </c>
      <c r="J63" s="4">
        <v>74</v>
      </c>
      <c r="K63" s="4">
        <v>1</v>
      </c>
      <c r="L63" s="4">
        <v>0</v>
      </c>
      <c r="M63" s="4">
        <v>0</v>
      </c>
      <c r="N63" s="33">
        <f t="shared" si="15"/>
        <v>0</v>
      </c>
      <c r="O63" s="4">
        <v>0</v>
      </c>
      <c r="P63" s="4">
        <v>0</v>
      </c>
      <c r="Q63" s="33">
        <f t="shared" si="16"/>
        <v>0</v>
      </c>
      <c r="R63" s="33">
        <f t="shared" si="17"/>
        <v>0</v>
      </c>
      <c r="S63" s="33">
        <f t="shared" si="18"/>
        <v>0</v>
      </c>
      <c r="T63" s="33">
        <f t="shared" si="19"/>
        <v>0</v>
      </c>
      <c r="U63" s="12">
        <v>0</v>
      </c>
      <c r="V63" s="12">
        <v>0</v>
      </c>
      <c r="W63" s="12">
        <f t="shared" si="20"/>
        <v>100</v>
      </c>
      <c r="X63" s="12">
        <f t="shared" si="21"/>
        <v>100</v>
      </c>
    </row>
    <row r="64" spans="2:24">
      <c r="B64" s="30">
        <v>43870</v>
      </c>
      <c r="C64" s="12">
        <v>257.77800000000002</v>
      </c>
      <c r="D64" s="12">
        <v>209</v>
      </c>
      <c r="E64" s="12">
        <v>0</v>
      </c>
      <c r="F64" s="12">
        <v>209</v>
      </c>
      <c r="G64" s="12">
        <v>0</v>
      </c>
      <c r="H64" s="4">
        <v>0</v>
      </c>
      <c r="I64" s="4">
        <v>0</v>
      </c>
      <c r="J64" s="4">
        <v>37</v>
      </c>
      <c r="K64" s="4">
        <v>1</v>
      </c>
      <c r="L64" s="4">
        <v>0</v>
      </c>
      <c r="M64" s="4">
        <v>0</v>
      </c>
      <c r="N64" s="33">
        <f t="shared" si="15"/>
        <v>0</v>
      </c>
      <c r="O64" s="4">
        <v>0</v>
      </c>
      <c r="P64" s="4">
        <v>0</v>
      </c>
      <c r="Q64" s="33">
        <f t="shared" si="16"/>
        <v>0</v>
      </c>
      <c r="R64" s="33">
        <f t="shared" si="17"/>
        <v>0</v>
      </c>
      <c r="S64" s="33">
        <f t="shared" si="18"/>
        <v>0</v>
      </c>
      <c r="T64" s="33">
        <f t="shared" si="19"/>
        <v>0</v>
      </c>
      <c r="U64" s="12">
        <v>0</v>
      </c>
      <c r="V64" s="12">
        <v>0</v>
      </c>
      <c r="W64" s="12">
        <f t="shared" si="20"/>
        <v>100</v>
      </c>
      <c r="X64" s="12">
        <f t="shared" si="21"/>
        <v>100</v>
      </c>
    </row>
    <row r="65" spans="2:24">
      <c r="B65" s="30">
        <v>43871</v>
      </c>
      <c r="C65" s="12">
        <v>159.58080000000001</v>
      </c>
      <c r="D65" s="12">
        <v>169</v>
      </c>
      <c r="E65" s="12">
        <v>0</v>
      </c>
      <c r="F65" s="12">
        <v>169</v>
      </c>
      <c r="G65" s="12">
        <v>0</v>
      </c>
      <c r="H65" s="4">
        <v>0</v>
      </c>
      <c r="I65" s="4">
        <v>0</v>
      </c>
      <c r="J65" s="4">
        <v>156</v>
      </c>
      <c r="K65" s="4">
        <v>5</v>
      </c>
      <c r="L65" s="4">
        <v>0</v>
      </c>
      <c r="M65" s="4">
        <v>0</v>
      </c>
      <c r="N65" s="33">
        <f t="shared" si="15"/>
        <v>0</v>
      </c>
      <c r="O65" s="4">
        <v>1</v>
      </c>
      <c r="P65" s="4">
        <v>0</v>
      </c>
      <c r="Q65" s="33">
        <f t="shared" si="16"/>
        <v>6.41025641025641E-3</v>
      </c>
      <c r="R65" s="33">
        <f t="shared" si="17"/>
        <v>0</v>
      </c>
      <c r="S65" s="33">
        <f t="shared" si="18"/>
        <v>0</v>
      </c>
      <c r="T65" s="33">
        <f t="shared" si="19"/>
        <v>0</v>
      </c>
      <c r="U65" s="12">
        <v>0</v>
      </c>
      <c r="V65" s="12">
        <v>0</v>
      </c>
      <c r="W65" s="12">
        <f t="shared" si="20"/>
        <v>100</v>
      </c>
      <c r="X65" s="12">
        <f t="shared" si="21"/>
        <v>100</v>
      </c>
    </row>
    <row r="66" spans="2:24">
      <c r="B66" s="30">
        <v>43872</v>
      </c>
      <c r="C66" s="12">
        <v>277.19450000000001</v>
      </c>
      <c r="D66" s="12">
        <v>215</v>
      </c>
      <c r="E66" s="12">
        <v>0</v>
      </c>
      <c r="F66" s="12">
        <v>215</v>
      </c>
      <c r="G66" s="12">
        <v>0</v>
      </c>
      <c r="H66" s="4">
        <v>0</v>
      </c>
      <c r="I66" s="4">
        <v>0</v>
      </c>
      <c r="J66" s="4">
        <v>37</v>
      </c>
      <c r="K66" s="4">
        <v>1</v>
      </c>
      <c r="L66" s="4">
        <v>0</v>
      </c>
      <c r="M66" s="4">
        <v>0</v>
      </c>
      <c r="N66" s="33">
        <f t="shared" si="15"/>
        <v>0</v>
      </c>
      <c r="O66" s="4">
        <v>0</v>
      </c>
      <c r="P66" s="4">
        <v>0</v>
      </c>
      <c r="Q66" s="33">
        <f t="shared" si="16"/>
        <v>0</v>
      </c>
      <c r="R66" s="33">
        <f t="shared" si="17"/>
        <v>0</v>
      </c>
      <c r="S66" s="33">
        <f t="shared" si="18"/>
        <v>0</v>
      </c>
      <c r="T66" s="33">
        <f t="shared" si="19"/>
        <v>0</v>
      </c>
      <c r="U66" s="12">
        <v>0</v>
      </c>
      <c r="V66" s="12">
        <v>0</v>
      </c>
      <c r="W66" s="12">
        <f t="shared" si="20"/>
        <v>100</v>
      </c>
      <c r="X66" s="12">
        <f t="shared" si="21"/>
        <v>100</v>
      </c>
    </row>
    <row r="67" spans="2:24">
      <c r="B67" s="30">
        <v>43873</v>
      </c>
      <c r="C67" s="12">
        <v>231.16649999999998</v>
      </c>
      <c r="D67" s="12">
        <v>178</v>
      </c>
      <c r="E67" s="12">
        <v>0</v>
      </c>
      <c r="F67" s="12">
        <v>178</v>
      </c>
      <c r="G67" s="12">
        <v>0</v>
      </c>
      <c r="H67" s="4">
        <v>0</v>
      </c>
      <c r="I67" s="4">
        <v>0</v>
      </c>
      <c r="J67" s="4">
        <v>37</v>
      </c>
      <c r="K67" s="4">
        <v>1</v>
      </c>
      <c r="L67" s="4">
        <v>0</v>
      </c>
      <c r="M67" s="4">
        <v>0</v>
      </c>
      <c r="N67" s="33">
        <f t="shared" si="15"/>
        <v>0</v>
      </c>
      <c r="O67" s="4">
        <v>0</v>
      </c>
      <c r="P67" s="4">
        <v>0</v>
      </c>
      <c r="Q67" s="33">
        <f t="shared" si="16"/>
        <v>0</v>
      </c>
      <c r="R67" s="33">
        <f t="shared" si="17"/>
        <v>0</v>
      </c>
      <c r="S67" s="33">
        <f t="shared" si="18"/>
        <v>0</v>
      </c>
      <c r="T67" s="33">
        <f t="shared" si="19"/>
        <v>0</v>
      </c>
      <c r="U67" s="12">
        <v>0</v>
      </c>
      <c r="V67" s="12">
        <v>0</v>
      </c>
      <c r="W67" s="12">
        <f t="shared" si="20"/>
        <v>100</v>
      </c>
      <c r="X67" s="12">
        <f t="shared" si="21"/>
        <v>100</v>
      </c>
    </row>
    <row r="68" spans="2:24">
      <c r="B68" s="19">
        <v>43874</v>
      </c>
      <c r="C68" s="12">
        <v>330.66649999999998</v>
      </c>
      <c r="D68" s="12">
        <v>0</v>
      </c>
      <c r="E68" s="12">
        <v>0</v>
      </c>
      <c r="F68" s="12">
        <v>0</v>
      </c>
      <c r="G68" s="12">
        <v>0</v>
      </c>
      <c r="H68" s="4">
        <v>0</v>
      </c>
      <c r="I68" s="4">
        <v>0</v>
      </c>
      <c r="J68" s="4">
        <v>37</v>
      </c>
      <c r="K68" s="4">
        <v>0</v>
      </c>
      <c r="L68" s="4">
        <v>0</v>
      </c>
      <c r="M68" s="4">
        <v>0</v>
      </c>
      <c r="N68" s="33">
        <f t="shared" si="15"/>
        <v>0</v>
      </c>
      <c r="O68" s="4">
        <v>0</v>
      </c>
      <c r="P68" s="4">
        <v>0</v>
      </c>
      <c r="Q68" s="33">
        <f t="shared" si="16"/>
        <v>0</v>
      </c>
      <c r="R68" s="33">
        <f t="shared" si="17"/>
        <v>0</v>
      </c>
      <c r="S68" s="33">
        <f t="shared" si="18"/>
        <v>0</v>
      </c>
      <c r="T68" s="33">
        <f t="shared" si="19"/>
        <v>0</v>
      </c>
      <c r="U68" s="12">
        <v>0</v>
      </c>
      <c r="V68" s="12">
        <v>0</v>
      </c>
      <c r="W68" s="12">
        <f t="shared" si="20"/>
        <v>100</v>
      </c>
      <c r="X68" s="12">
        <f t="shared" si="21"/>
        <v>100</v>
      </c>
    </row>
    <row r="69" spans="2:24">
      <c r="B69" s="19">
        <v>43875</v>
      </c>
      <c r="C69" s="12">
        <v>254.10550000000001</v>
      </c>
      <c r="D69" s="12">
        <v>210</v>
      </c>
      <c r="E69" s="12">
        <v>0</v>
      </c>
      <c r="F69" s="12">
        <v>210</v>
      </c>
      <c r="G69" s="12">
        <v>0</v>
      </c>
      <c r="H69" s="4">
        <v>0</v>
      </c>
      <c r="I69" s="4">
        <v>0</v>
      </c>
      <c r="J69" s="4">
        <v>73</v>
      </c>
      <c r="K69" s="4">
        <v>1</v>
      </c>
      <c r="L69" s="4">
        <v>0</v>
      </c>
      <c r="M69" s="4">
        <v>0</v>
      </c>
      <c r="N69" s="33">
        <f t="shared" si="15"/>
        <v>0</v>
      </c>
      <c r="O69" s="4">
        <v>0</v>
      </c>
      <c r="P69" s="4">
        <v>0</v>
      </c>
      <c r="Q69" s="33">
        <f t="shared" si="16"/>
        <v>0</v>
      </c>
      <c r="R69" s="33">
        <f t="shared" si="17"/>
        <v>0</v>
      </c>
      <c r="S69" s="33">
        <f t="shared" si="18"/>
        <v>0</v>
      </c>
      <c r="T69" s="33">
        <f t="shared" si="19"/>
        <v>0</v>
      </c>
      <c r="U69" s="12">
        <v>0</v>
      </c>
      <c r="V69" s="12">
        <v>0</v>
      </c>
      <c r="W69" s="12">
        <f t="shared" si="20"/>
        <v>100</v>
      </c>
      <c r="X69" s="12">
        <f t="shared" si="21"/>
        <v>100</v>
      </c>
    </row>
    <row r="70" spans="2:24">
      <c r="B70" s="30">
        <v>43876</v>
      </c>
      <c r="C70" s="12">
        <v>271.68299999999999</v>
      </c>
      <c r="D70" s="12">
        <v>209</v>
      </c>
      <c r="E70" s="12">
        <v>0</v>
      </c>
      <c r="F70" s="12">
        <v>209</v>
      </c>
      <c r="G70" s="12">
        <v>0</v>
      </c>
      <c r="H70" s="4">
        <v>0</v>
      </c>
      <c r="I70" s="4">
        <v>0</v>
      </c>
      <c r="J70" s="4">
        <v>123</v>
      </c>
      <c r="K70" s="4">
        <v>5</v>
      </c>
      <c r="L70" s="4">
        <v>0</v>
      </c>
      <c r="M70" s="4">
        <v>0</v>
      </c>
      <c r="N70" s="33">
        <f t="shared" si="15"/>
        <v>0</v>
      </c>
      <c r="O70" s="4">
        <v>0</v>
      </c>
      <c r="P70" s="4">
        <v>0</v>
      </c>
      <c r="Q70" s="33">
        <f t="shared" si="16"/>
        <v>0</v>
      </c>
      <c r="R70" s="33">
        <f t="shared" si="17"/>
        <v>0</v>
      </c>
      <c r="S70" s="33">
        <f t="shared" si="18"/>
        <v>0</v>
      </c>
      <c r="T70" s="33">
        <f t="shared" si="19"/>
        <v>0</v>
      </c>
      <c r="U70" s="12">
        <v>0</v>
      </c>
      <c r="V70" s="12">
        <v>0</v>
      </c>
      <c r="W70" s="12">
        <f t="shared" si="20"/>
        <v>100</v>
      </c>
      <c r="X70" s="12">
        <f t="shared" si="21"/>
        <v>100</v>
      </c>
    </row>
    <row r="71" spans="2:24">
      <c r="B71" s="30">
        <v>43877</v>
      </c>
      <c r="C71" s="12">
        <v>404.79399999999998</v>
      </c>
      <c r="D71" s="12">
        <v>348</v>
      </c>
      <c r="E71" s="12">
        <v>0</v>
      </c>
      <c r="F71" s="12">
        <v>348</v>
      </c>
      <c r="G71" s="12">
        <v>0</v>
      </c>
      <c r="H71" s="4">
        <v>0</v>
      </c>
      <c r="I71" s="4">
        <v>0</v>
      </c>
      <c r="J71" s="4">
        <v>35</v>
      </c>
      <c r="K71" s="4">
        <v>1</v>
      </c>
      <c r="L71" s="4">
        <v>0</v>
      </c>
      <c r="M71" s="4">
        <v>0</v>
      </c>
      <c r="N71" s="33">
        <f t="shared" si="15"/>
        <v>0</v>
      </c>
      <c r="O71" s="4">
        <v>0</v>
      </c>
      <c r="P71" s="4">
        <v>0</v>
      </c>
      <c r="Q71" s="33">
        <f t="shared" si="16"/>
        <v>0</v>
      </c>
      <c r="R71" s="33">
        <f t="shared" si="17"/>
        <v>0</v>
      </c>
      <c r="S71" s="33">
        <f t="shared" si="18"/>
        <v>0</v>
      </c>
      <c r="T71" s="33">
        <f t="shared" si="19"/>
        <v>0</v>
      </c>
      <c r="U71" s="12">
        <v>0</v>
      </c>
      <c r="V71" s="12">
        <v>0</v>
      </c>
      <c r="W71" s="12">
        <f t="shared" si="20"/>
        <v>100</v>
      </c>
      <c r="X71" s="12">
        <f t="shared" si="21"/>
        <v>100</v>
      </c>
    </row>
    <row r="72" spans="2:24">
      <c r="B72" s="30">
        <v>43878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33">
        <f t="shared" si="15"/>
        <v>0</v>
      </c>
      <c r="O72" s="4">
        <v>0</v>
      </c>
      <c r="P72" s="4">
        <v>0</v>
      </c>
      <c r="Q72" s="33">
        <f t="shared" si="16"/>
        <v>0</v>
      </c>
      <c r="R72" s="33">
        <f t="shared" si="17"/>
        <v>0</v>
      </c>
      <c r="S72" s="33">
        <f t="shared" si="18"/>
        <v>0</v>
      </c>
      <c r="T72" s="33">
        <f t="shared" si="19"/>
        <v>0</v>
      </c>
      <c r="U72" s="12">
        <v>0</v>
      </c>
      <c r="V72" s="12">
        <v>0</v>
      </c>
      <c r="W72" s="12">
        <f t="shared" si="20"/>
        <v>100</v>
      </c>
      <c r="X72" s="12">
        <f t="shared" si="21"/>
        <v>100</v>
      </c>
    </row>
    <row r="73" spans="2:24">
      <c r="B73" s="30">
        <v>43879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33">
        <f t="shared" si="15"/>
        <v>0</v>
      </c>
      <c r="O73" s="4">
        <v>0</v>
      </c>
      <c r="P73" s="4">
        <v>0</v>
      </c>
      <c r="Q73" s="33">
        <f t="shared" si="16"/>
        <v>0</v>
      </c>
      <c r="R73" s="33">
        <f t="shared" si="17"/>
        <v>0</v>
      </c>
      <c r="S73" s="33">
        <f t="shared" si="18"/>
        <v>0</v>
      </c>
      <c r="T73" s="33">
        <f t="shared" si="19"/>
        <v>0</v>
      </c>
      <c r="U73" s="12">
        <v>0</v>
      </c>
      <c r="V73" s="12">
        <v>0</v>
      </c>
      <c r="W73" s="12">
        <f t="shared" si="20"/>
        <v>100</v>
      </c>
      <c r="X73" s="12">
        <f t="shared" si="21"/>
        <v>100</v>
      </c>
    </row>
    <row r="74" spans="2:24">
      <c r="B74" s="30">
        <v>43880</v>
      </c>
      <c r="C74" s="12">
        <v>159.44999999999999</v>
      </c>
      <c r="D74" s="12">
        <v>174</v>
      </c>
      <c r="E74" s="12">
        <v>0</v>
      </c>
      <c r="F74" s="12">
        <v>174</v>
      </c>
      <c r="G74" s="12">
        <v>0</v>
      </c>
      <c r="H74" s="4">
        <v>0</v>
      </c>
      <c r="I74" s="4">
        <v>0</v>
      </c>
      <c r="J74" s="4">
        <v>8</v>
      </c>
      <c r="K74" s="4">
        <v>1</v>
      </c>
      <c r="L74" s="4">
        <v>0</v>
      </c>
      <c r="M74" s="4">
        <v>0</v>
      </c>
      <c r="N74" s="33">
        <f t="shared" si="15"/>
        <v>0</v>
      </c>
      <c r="O74" s="4">
        <v>1</v>
      </c>
      <c r="P74" s="4">
        <v>0</v>
      </c>
      <c r="Q74" s="33">
        <f t="shared" si="16"/>
        <v>0.125</v>
      </c>
      <c r="R74" s="33">
        <f t="shared" si="17"/>
        <v>0</v>
      </c>
      <c r="S74" s="33">
        <f t="shared" si="18"/>
        <v>0</v>
      </c>
      <c r="T74" s="33">
        <f t="shared" si="19"/>
        <v>0</v>
      </c>
      <c r="U74" s="12">
        <v>0</v>
      </c>
      <c r="V74" s="12">
        <v>0</v>
      </c>
      <c r="W74" s="12">
        <f t="shared" si="20"/>
        <v>100</v>
      </c>
      <c r="X74" s="12">
        <f t="shared" si="21"/>
        <v>100</v>
      </c>
    </row>
    <row r="75" spans="2:24">
      <c r="B75" s="19">
        <v>43881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33">
        <f t="shared" si="15"/>
        <v>0</v>
      </c>
      <c r="O75" s="4">
        <v>0</v>
      </c>
      <c r="P75" s="4">
        <v>0</v>
      </c>
      <c r="Q75" s="33">
        <f t="shared" si="16"/>
        <v>0</v>
      </c>
      <c r="R75" s="33">
        <f t="shared" si="17"/>
        <v>0</v>
      </c>
      <c r="S75" s="33">
        <f t="shared" si="18"/>
        <v>0</v>
      </c>
      <c r="T75" s="33">
        <f t="shared" si="19"/>
        <v>0</v>
      </c>
      <c r="U75" s="12">
        <v>0</v>
      </c>
      <c r="V75" s="12">
        <v>0</v>
      </c>
      <c r="W75" s="12">
        <f t="shared" si="20"/>
        <v>100</v>
      </c>
      <c r="X75" s="12">
        <f t="shared" si="21"/>
        <v>100</v>
      </c>
    </row>
    <row r="76" spans="2:24">
      <c r="B76" s="19">
        <v>43882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33">
        <f t="shared" si="15"/>
        <v>0</v>
      </c>
      <c r="O76" s="4">
        <v>0</v>
      </c>
      <c r="P76" s="4">
        <v>0</v>
      </c>
      <c r="Q76" s="33">
        <f t="shared" si="16"/>
        <v>0</v>
      </c>
      <c r="R76" s="33">
        <f t="shared" si="17"/>
        <v>0</v>
      </c>
      <c r="S76" s="33">
        <f t="shared" si="18"/>
        <v>0</v>
      </c>
      <c r="T76" s="33">
        <f t="shared" si="19"/>
        <v>0</v>
      </c>
      <c r="U76" s="12">
        <v>0</v>
      </c>
      <c r="V76" s="12">
        <v>0</v>
      </c>
      <c r="W76" s="12">
        <f t="shared" si="20"/>
        <v>100</v>
      </c>
      <c r="X76" s="12">
        <f t="shared" si="21"/>
        <v>100</v>
      </c>
    </row>
    <row r="77" spans="2:24">
      <c r="B77" s="30">
        <v>43883</v>
      </c>
      <c r="C77" s="12">
        <v>250.5</v>
      </c>
      <c r="D77" s="12">
        <v>243</v>
      </c>
      <c r="E77" s="12">
        <v>0</v>
      </c>
      <c r="F77" s="12">
        <v>243</v>
      </c>
      <c r="G77" s="12">
        <v>0</v>
      </c>
      <c r="H77" s="4">
        <v>0</v>
      </c>
      <c r="I77" s="4">
        <v>0</v>
      </c>
      <c r="J77" s="4">
        <v>74</v>
      </c>
      <c r="K77" s="4">
        <v>1</v>
      </c>
      <c r="L77" s="4">
        <v>0</v>
      </c>
      <c r="M77" s="4">
        <v>0</v>
      </c>
      <c r="N77" s="33">
        <f t="shared" si="15"/>
        <v>0</v>
      </c>
      <c r="O77" s="4">
        <v>0</v>
      </c>
      <c r="P77" s="4">
        <v>0</v>
      </c>
      <c r="Q77" s="33">
        <f t="shared" si="16"/>
        <v>0</v>
      </c>
      <c r="R77" s="33">
        <f t="shared" si="17"/>
        <v>0</v>
      </c>
      <c r="S77" s="33">
        <f t="shared" si="18"/>
        <v>0</v>
      </c>
      <c r="T77" s="33">
        <f t="shared" si="19"/>
        <v>0</v>
      </c>
      <c r="U77" s="12">
        <v>0</v>
      </c>
      <c r="V77" s="12">
        <v>0</v>
      </c>
      <c r="W77" s="12">
        <f t="shared" si="20"/>
        <v>100</v>
      </c>
      <c r="X77" s="12">
        <f t="shared" si="21"/>
        <v>100</v>
      </c>
    </row>
    <row r="78" spans="2:24">
      <c r="B78" s="30">
        <v>43884</v>
      </c>
      <c r="C78" s="12">
        <v>317.25</v>
      </c>
      <c r="D78" s="12">
        <v>0</v>
      </c>
      <c r="E78" s="12">
        <v>0</v>
      </c>
      <c r="F78" s="12">
        <v>0</v>
      </c>
      <c r="G78" s="12">
        <v>0</v>
      </c>
      <c r="H78" s="4">
        <v>0</v>
      </c>
      <c r="I78" s="4">
        <v>0</v>
      </c>
      <c r="J78" s="4">
        <v>37</v>
      </c>
      <c r="K78" s="4">
        <v>0</v>
      </c>
      <c r="L78" s="4">
        <v>0</v>
      </c>
      <c r="M78" s="4">
        <v>0</v>
      </c>
      <c r="N78" s="33">
        <f t="shared" si="15"/>
        <v>0</v>
      </c>
      <c r="O78" s="4">
        <v>0</v>
      </c>
      <c r="P78" s="4">
        <v>0</v>
      </c>
      <c r="Q78" s="33">
        <f t="shared" si="16"/>
        <v>0</v>
      </c>
      <c r="R78" s="33">
        <f t="shared" si="17"/>
        <v>0</v>
      </c>
      <c r="S78" s="33">
        <f t="shared" si="18"/>
        <v>0</v>
      </c>
      <c r="T78" s="33">
        <f t="shared" si="19"/>
        <v>0</v>
      </c>
      <c r="U78" s="12">
        <v>0</v>
      </c>
      <c r="V78" s="12">
        <v>0</v>
      </c>
      <c r="W78" s="12">
        <f t="shared" si="20"/>
        <v>100</v>
      </c>
      <c r="X78" s="12">
        <f t="shared" si="21"/>
        <v>100</v>
      </c>
    </row>
    <row r="79" spans="2:24">
      <c r="B79" s="30">
        <v>43885</v>
      </c>
      <c r="C79" s="12">
        <v>261.31950000000001</v>
      </c>
      <c r="D79" s="12">
        <v>0</v>
      </c>
      <c r="E79" s="12">
        <v>0</v>
      </c>
      <c r="F79" s="12">
        <v>0</v>
      </c>
      <c r="G79" s="12">
        <v>0</v>
      </c>
      <c r="H79" s="4">
        <v>0</v>
      </c>
      <c r="I79" s="4">
        <v>0</v>
      </c>
      <c r="J79" s="4">
        <v>37</v>
      </c>
      <c r="K79" s="4">
        <v>0</v>
      </c>
      <c r="L79" s="4">
        <v>0</v>
      </c>
      <c r="M79" s="4">
        <v>0</v>
      </c>
      <c r="N79" s="33">
        <f t="shared" si="15"/>
        <v>0</v>
      </c>
      <c r="O79" s="4">
        <v>0</v>
      </c>
      <c r="P79" s="4">
        <v>0</v>
      </c>
      <c r="Q79" s="33">
        <f t="shared" si="16"/>
        <v>0</v>
      </c>
      <c r="R79" s="33">
        <f t="shared" si="17"/>
        <v>0</v>
      </c>
      <c r="S79" s="33">
        <f t="shared" si="18"/>
        <v>0</v>
      </c>
      <c r="T79" s="33">
        <f t="shared" si="19"/>
        <v>0</v>
      </c>
      <c r="U79" s="12">
        <v>0</v>
      </c>
      <c r="V79" s="12">
        <v>0</v>
      </c>
      <c r="W79" s="12">
        <f t="shared" si="20"/>
        <v>100</v>
      </c>
      <c r="X79" s="12">
        <f t="shared" si="21"/>
        <v>100</v>
      </c>
    </row>
    <row r="80" spans="2:24">
      <c r="B80" s="30">
        <v>43886</v>
      </c>
      <c r="C80" s="12">
        <v>266.25</v>
      </c>
      <c r="D80" s="12">
        <v>187</v>
      </c>
      <c r="E80" s="12">
        <v>0</v>
      </c>
      <c r="F80" s="12">
        <v>187</v>
      </c>
      <c r="G80" s="12">
        <v>0</v>
      </c>
      <c r="H80" s="4">
        <v>0</v>
      </c>
      <c r="I80" s="4">
        <v>0</v>
      </c>
      <c r="J80" s="4">
        <v>38</v>
      </c>
      <c r="K80" s="4">
        <v>1</v>
      </c>
      <c r="L80" s="4">
        <v>0</v>
      </c>
      <c r="M80" s="4">
        <v>0</v>
      </c>
      <c r="N80" s="33">
        <f t="shared" si="15"/>
        <v>0</v>
      </c>
      <c r="O80" s="4">
        <v>0</v>
      </c>
      <c r="P80" s="4">
        <v>0</v>
      </c>
      <c r="Q80" s="33">
        <f t="shared" si="16"/>
        <v>0</v>
      </c>
      <c r="R80" s="33">
        <f t="shared" si="17"/>
        <v>0</v>
      </c>
      <c r="S80" s="33">
        <f t="shared" si="18"/>
        <v>0</v>
      </c>
      <c r="T80" s="33">
        <f t="shared" si="19"/>
        <v>0</v>
      </c>
      <c r="U80" s="12">
        <v>0</v>
      </c>
      <c r="V80" s="12">
        <v>0</v>
      </c>
      <c r="W80" s="12">
        <f t="shared" si="20"/>
        <v>100</v>
      </c>
      <c r="X80" s="12">
        <f t="shared" si="21"/>
        <v>100</v>
      </c>
    </row>
    <row r="81" spans="2:24">
      <c r="B81" s="30">
        <v>43887</v>
      </c>
      <c r="C81" s="12">
        <v>269.00700000000001</v>
      </c>
      <c r="D81" s="12">
        <v>192.5</v>
      </c>
      <c r="E81" s="12">
        <v>0</v>
      </c>
      <c r="F81" s="12">
        <v>192.5</v>
      </c>
      <c r="G81" s="12">
        <v>0</v>
      </c>
      <c r="H81" s="4">
        <v>0</v>
      </c>
      <c r="I81" s="4">
        <v>0</v>
      </c>
      <c r="J81" s="4">
        <v>74</v>
      </c>
      <c r="K81" s="4">
        <v>2</v>
      </c>
      <c r="L81" s="4">
        <v>0</v>
      </c>
      <c r="M81" s="4">
        <v>0</v>
      </c>
      <c r="N81" s="33">
        <f t="shared" si="15"/>
        <v>0</v>
      </c>
      <c r="O81" s="4">
        <v>0</v>
      </c>
      <c r="P81" s="4">
        <v>0</v>
      </c>
      <c r="Q81" s="33">
        <f t="shared" si="16"/>
        <v>0</v>
      </c>
      <c r="R81" s="33">
        <f t="shared" si="17"/>
        <v>0</v>
      </c>
      <c r="S81" s="33">
        <f t="shared" si="18"/>
        <v>0</v>
      </c>
      <c r="T81" s="33">
        <f t="shared" si="19"/>
        <v>0</v>
      </c>
      <c r="U81" s="12">
        <v>0</v>
      </c>
      <c r="V81" s="12">
        <v>0</v>
      </c>
      <c r="W81" s="12">
        <f t="shared" si="20"/>
        <v>100</v>
      </c>
      <c r="X81" s="12">
        <f t="shared" si="21"/>
        <v>100</v>
      </c>
    </row>
    <row r="82" spans="2:24">
      <c r="B82" s="19">
        <v>43888</v>
      </c>
      <c r="C82" s="12">
        <v>304.23900000000003</v>
      </c>
      <c r="D82" s="12">
        <v>178.26666666666665</v>
      </c>
      <c r="E82" s="12">
        <v>208</v>
      </c>
      <c r="F82" s="12">
        <v>118.8</v>
      </c>
      <c r="G82" s="12">
        <v>0</v>
      </c>
      <c r="H82" s="4">
        <v>0</v>
      </c>
      <c r="I82" s="4">
        <v>0</v>
      </c>
      <c r="J82" s="4">
        <v>182</v>
      </c>
      <c r="K82" s="4">
        <v>14</v>
      </c>
      <c r="L82" s="4">
        <v>0</v>
      </c>
      <c r="M82" s="4">
        <v>0</v>
      </c>
      <c r="N82" s="33">
        <f t="shared" si="15"/>
        <v>0</v>
      </c>
      <c r="O82" s="4">
        <v>10</v>
      </c>
      <c r="P82" s="4">
        <v>6</v>
      </c>
      <c r="Q82" s="33">
        <f t="shared" si="16"/>
        <v>5.4945054945054944E-2</v>
      </c>
      <c r="R82" s="33">
        <f t="shared" si="17"/>
        <v>0</v>
      </c>
      <c r="S82" s="33">
        <f t="shared" si="18"/>
        <v>0.42857142857142855</v>
      </c>
      <c r="T82" s="33">
        <f t="shared" si="19"/>
        <v>0</v>
      </c>
      <c r="U82" s="12">
        <v>0</v>
      </c>
      <c r="V82" s="12">
        <v>0</v>
      </c>
      <c r="W82" s="12">
        <f t="shared" si="20"/>
        <v>100</v>
      </c>
      <c r="X82" s="12">
        <f t="shared" si="21"/>
        <v>100</v>
      </c>
    </row>
    <row r="83" spans="2:24">
      <c r="B83" s="19">
        <v>43889</v>
      </c>
      <c r="C83" s="12">
        <v>258.47899999999998</v>
      </c>
      <c r="D83" s="12">
        <v>159</v>
      </c>
      <c r="E83" s="12">
        <v>0</v>
      </c>
      <c r="F83" s="12">
        <v>159</v>
      </c>
      <c r="G83" s="12">
        <v>0</v>
      </c>
      <c r="H83" s="4">
        <v>0</v>
      </c>
      <c r="I83" s="4">
        <v>0</v>
      </c>
      <c r="J83" s="4">
        <v>74</v>
      </c>
      <c r="K83" s="4">
        <v>1</v>
      </c>
      <c r="L83" s="4">
        <v>0</v>
      </c>
      <c r="M83" s="4">
        <v>0</v>
      </c>
      <c r="N83" s="33">
        <f t="shared" si="15"/>
        <v>0</v>
      </c>
      <c r="O83" s="4">
        <v>0</v>
      </c>
      <c r="P83" s="4">
        <v>0</v>
      </c>
      <c r="Q83" s="33">
        <f t="shared" si="16"/>
        <v>0</v>
      </c>
      <c r="R83" s="33">
        <f t="shared" si="17"/>
        <v>0</v>
      </c>
      <c r="S83" s="33">
        <f t="shared" si="18"/>
        <v>0</v>
      </c>
      <c r="T83" s="33">
        <f t="shared" si="19"/>
        <v>0</v>
      </c>
      <c r="U83" s="12">
        <v>0</v>
      </c>
      <c r="V83" s="12">
        <v>0</v>
      </c>
      <c r="W83" s="12">
        <f t="shared" si="20"/>
        <v>100</v>
      </c>
      <c r="X83" s="12">
        <f t="shared" si="21"/>
        <v>100</v>
      </c>
    </row>
    <row r="84" spans="2:24">
      <c r="B84" s="20"/>
      <c r="C84" s="12"/>
      <c r="D84" s="12"/>
      <c r="E84" s="12"/>
      <c r="F84" s="12"/>
      <c r="G84" s="12"/>
      <c r="H84" s="4"/>
      <c r="I84" s="4"/>
      <c r="J84" s="4"/>
      <c r="K84" s="4"/>
      <c r="L84" s="4"/>
      <c r="M84" s="4"/>
      <c r="N84" s="33"/>
      <c r="O84" s="4"/>
      <c r="P84" s="4"/>
      <c r="Q84" s="33"/>
      <c r="R84" s="33"/>
      <c r="S84" s="33"/>
      <c r="T84" s="33"/>
      <c r="U84" s="12"/>
      <c r="V84" s="12"/>
      <c r="W84" s="12"/>
      <c r="X84" s="12"/>
    </row>
    <row r="85" spans="2:24">
      <c r="B85" s="20"/>
      <c r="C85" s="12"/>
      <c r="D85" s="12"/>
      <c r="E85" s="12"/>
      <c r="F85" s="12"/>
      <c r="G85" s="12"/>
      <c r="H85" s="4"/>
      <c r="I85" s="4"/>
      <c r="J85" s="4"/>
      <c r="K85" s="4"/>
      <c r="L85" s="4"/>
      <c r="M85" s="4"/>
      <c r="N85" s="12"/>
      <c r="O85" s="4"/>
      <c r="P85" s="4"/>
      <c r="Q85" s="33"/>
      <c r="R85" s="33"/>
      <c r="S85" s="33"/>
      <c r="T85" s="33"/>
      <c r="U85" s="12"/>
      <c r="V85" s="12"/>
      <c r="W85" s="12"/>
      <c r="X85" s="12"/>
    </row>
    <row r="86" spans="2:24">
      <c r="B86" s="20"/>
      <c r="C86" s="12"/>
      <c r="D86" s="12"/>
      <c r="E86" s="12"/>
      <c r="F86" s="12"/>
      <c r="G86" s="12"/>
      <c r="H86" s="4"/>
      <c r="I86" s="4"/>
      <c r="J86" s="4"/>
      <c r="K86" s="4"/>
      <c r="L86" s="4"/>
      <c r="M86" s="4"/>
      <c r="N86" s="12"/>
      <c r="O86" s="4"/>
      <c r="P86" s="4"/>
      <c r="Q86" s="33"/>
      <c r="R86" s="33"/>
      <c r="S86" s="33"/>
      <c r="T86" s="33"/>
      <c r="U86" s="12"/>
      <c r="V86" s="12"/>
      <c r="W86" s="12"/>
      <c r="X86" s="12"/>
    </row>
    <row r="87" spans="2:24">
      <c r="B87" s="14" t="s">
        <v>2</v>
      </c>
      <c r="C87" s="15">
        <v>15672.605</v>
      </c>
      <c r="D87" s="15">
        <v>5626.9669999999996</v>
      </c>
      <c r="E87" s="15">
        <v>416</v>
      </c>
      <c r="F87" s="15">
        <v>5210.9669999999996</v>
      </c>
      <c r="G87" s="15">
        <v>0</v>
      </c>
      <c r="H87" s="15">
        <v>0</v>
      </c>
      <c r="I87" s="15">
        <v>0</v>
      </c>
      <c r="J87" s="15">
        <v>1696</v>
      </c>
      <c r="K87" s="15">
        <v>45</v>
      </c>
      <c r="L87" s="15">
        <v>0</v>
      </c>
      <c r="M87" s="15">
        <v>0</v>
      </c>
      <c r="N87" s="16" t="s">
        <v>34</v>
      </c>
      <c r="O87" s="15">
        <v>13</v>
      </c>
      <c r="P87" s="15">
        <v>6</v>
      </c>
      <c r="Q87" s="16" t="s">
        <v>34</v>
      </c>
      <c r="R87" s="16" t="s">
        <v>34</v>
      </c>
      <c r="S87" s="16" t="s">
        <v>34</v>
      </c>
      <c r="T87" s="16" t="s">
        <v>34</v>
      </c>
      <c r="U87" s="16" t="s">
        <v>34</v>
      </c>
      <c r="V87" s="16" t="s">
        <v>34</v>
      </c>
      <c r="W87" s="16" t="s">
        <v>34</v>
      </c>
      <c r="X87" s="16" t="s">
        <v>34</v>
      </c>
    </row>
    <row r="88" spans="2:24" ht="25.5">
      <c r="B88" s="18" t="s">
        <v>3</v>
      </c>
      <c r="C88" s="17">
        <v>289.66718260869561</v>
      </c>
      <c r="D88" s="17">
        <v>277.39124561403503</v>
      </c>
      <c r="E88" s="17">
        <v>208</v>
      </c>
      <c r="F88" s="17">
        <v>274.26142105263153</v>
      </c>
      <c r="G88" s="17">
        <v>0</v>
      </c>
      <c r="H88" s="16">
        <v>0</v>
      </c>
      <c r="I88" s="16">
        <v>0</v>
      </c>
      <c r="J88" s="17">
        <v>60.571428571428569</v>
      </c>
      <c r="K88" s="17">
        <v>1.6071428571428572</v>
      </c>
      <c r="L88" s="17">
        <v>0</v>
      </c>
      <c r="M88" s="17">
        <v>0</v>
      </c>
      <c r="N88" s="34">
        <f>AVERAGE(N56:N86)</f>
        <v>0</v>
      </c>
      <c r="O88" s="17">
        <v>0.4642857142857143</v>
      </c>
      <c r="P88" s="17">
        <v>0.21428571428571427</v>
      </c>
      <c r="Q88" s="34">
        <f>AVERAGE(Q56:Q86)</f>
        <v>7.0910869038046734E-3</v>
      </c>
      <c r="R88" s="34">
        <f>AVERAGE(R56:R86)</f>
        <v>0</v>
      </c>
      <c r="S88" s="34">
        <f>AVERAGE(S56:S86)</f>
        <v>1.5306122448979591E-2</v>
      </c>
      <c r="T88" s="34">
        <f t="shared" ref="T88:X88" si="22">AVERAGE(T56:T86)</f>
        <v>0</v>
      </c>
      <c r="U88" s="17">
        <f t="shared" si="22"/>
        <v>0</v>
      </c>
      <c r="V88" s="17">
        <f t="shared" si="22"/>
        <v>0</v>
      </c>
      <c r="W88" s="17">
        <f t="shared" si="22"/>
        <v>100</v>
      </c>
      <c r="X88" s="17">
        <f t="shared" si="22"/>
        <v>100</v>
      </c>
    </row>
    <row r="91" spans="2:24" ht="25.5" customHeight="1">
      <c r="B91" s="28">
        <v>44228</v>
      </c>
      <c r="C91" s="37" t="s">
        <v>41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9"/>
    </row>
    <row r="92" spans="2:24" ht="156">
      <c r="B92" s="18"/>
      <c r="C92" s="11"/>
      <c r="D92" s="9" t="s">
        <v>38</v>
      </c>
      <c r="E92" s="9" t="s">
        <v>39</v>
      </c>
      <c r="F92" s="9" t="s">
        <v>40</v>
      </c>
      <c r="G92" s="9" t="s">
        <v>14</v>
      </c>
      <c r="H92" s="9" t="s">
        <v>15</v>
      </c>
      <c r="I92" s="9" t="s">
        <v>16</v>
      </c>
      <c r="J92" s="9" t="s">
        <v>19</v>
      </c>
      <c r="K92" s="9" t="s">
        <v>20</v>
      </c>
      <c r="L92" s="9" t="s">
        <v>21</v>
      </c>
      <c r="M92" s="22" t="s">
        <v>23</v>
      </c>
      <c r="N92" s="9" t="s">
        <v>24</v>
      </c>
    </row>
    <row r="93" spans="2:24">
      <c r="B93" s="18"/>
      <c r="C93" s="11" t="s">
        <v>25</v>
      </c>
      <c r="D93" s="11" t="s">
        <v>25</v>
      </c>
      <c r="E93" s="11" t="s">
        <v>25</v>
      </c>
      <c r="F93" s="11" t="s">
        <v>25</v>
      </c>
      <c r="G93" s="11" t="s">
        <v>26</v>
      </c>
      <c r="H93" s="11" t="s">
        <v>27</v>
      </c>
      <c r="I93" s="11" t="s">
        <v>28</v>
      </c>
      <c r="J93" s="11" t="s">
        <v>28</v>
      </c>
      <c r="K93" s="11" t="s">
        <v>30</v>
      </c>
      <c r="L93" s="11" t="s">
        <v>31</v>
      </c>
      <c r="M93" s="23" t="s">
        <v>32</v>
      </c>
      <c r="N93" s="11" t="s">
        <v>33</v>
      </c>
    </row>
    <row r="94" spans="2:24">
      <c r="B94" s="18" t="s">
        <v>2</v>
      </c>
      <c r="C94" s="15">
        <f>SUM(C87:D87)</f>
        <v>21299.572</v>
      </c>
      <c r="D94" s="15">
        <f>D87</f>
        <v>5626.9669999999996</v>
      </c>
      <c r="E94" s="15">
        <f t="shared" ref="E94:F94" si="23">E87</f>
        <v>416</v>
      </c>
      <c r="F94" s="15">
        <f t="shared" si="23"/>
        <v>5210.9669999999996</v>
      </c>
      <c r="G94" s="15">
        <f>SUM(H87:I87)</f>
        <v>0</v>
      </c>
      <c r="H94" s="15">
        <f>SUM(J87:K87)</f>
        <v>1741</v>
      </c>
      <c r="I94" s="15">
        <f>SUM(L87:M87)</f>
        <v>0</v>
      </c>
      <c r="J94" s="15">
        <f>SUM(O87:P87)</f>
        <v>19</v>
      </c>
      <c r="K94" s="16" t="s">
        <v>34</v>
      </c>
      <c r="L94" s="16" t="s">
        <v>34</v>
      </c>
      <c r="M94" s="24" t="s">
        <v>34</v>
      </c>
      <c r="N94" s="16" t="s">
        <v>34</v>
      </c>
    </row>
    <row r="95" spans="2:24" ht="25.5">
      <c r="B95" s="18" t="s">
        <v>3</v>
      </c>
      <c r="C95" s="21">
        <f>AVERAGE(C88:D88)</f>
        <v>283.52921411136532</v>
      </c>
      <c r="D95" s="21">
        <f>D88</f>
        <v>277.39124561403503</v>
      </c>
      <c r="E95" s="21">
        <f t="shared" ref="E95:F95" si="24">E88</f>
        <v>208</v>
      </c>
      <c r="F95" s="21">
        <f t="shared" si="24"/>
        <v>274.26142105263153</v>
      </c>
      <c r="G95" s="21">
        <f>AVERAGE(H88:I88)</f>
        <v>0</v>
      </c>
      <c r="H95" s="21">
        <f>AVERAGE(J88:K88)</f>
        <v>31.089285714285712</v>
      </c>
      <c r="I95" s="21">
        <f>AVERAGE(L88:M88)</f>
        <v>0</v>
      </c>
      <c r="J95" s="21">
        <f>AVERAGE(O88:P88)</f>
        <v>0.3392857142857143</v>
      </c>
      <c r="K95" s="34">
        <f>AVERAGE(Q88,S88)</f>
        <v>1.1198604676392132E-2</v>
      </c>
      <c r="L95" s="34">
        <f>AVERAGE(R88,T88)</f>
        <v>0</v>
      </c>
      <c r="M95" s="25">
        <f>AVERAGE(U88:V88)</f>
        <v>0</v>
      </c>
      <c r="N95" s="21">
        <f>AVERAGE(W88:X88)</f>
        <v>100</v>
      </c>
    </row>
    <row r="98" spans="2:24">
      <c r="B98" s="1" t="s">
        <v>35</v>
      </c>
      <c r="C98" s="10">
        <v>1</v>
      </c>
      <c r="D98" s="10">
        <v>2</v>
      </c>
      <c r="E98" s="10">
        <v>3</v>
      </c>
      <c r="F98" s="10">
        <v>4</v>
      </c>
      <c r="G98" s="10">
        <v>5</v>
      </c>
      <c r="H98" s="10">
        <v>6</v>
      </c>
      <c r="I98" s="10">
        <v>7</v>
      </c>
      <c r="J98" s="10">
        <v>8</v>
      </c>
      <c r="K98" s="10">
        <v>9</v>
      </c>
      <c r="L98" s="10">
        <v>10</v>
      </c>
      <c r="M98" s="10">
        <v>11</v>
      </c>
      <c r="N98" s="10">
        <v>12</v>
      </c>
      <c r="O98" s="10">
        <v>13</v>
      </c>
      <c r="P98" s="10">
        <v>14</v>
      </c>
      <c r="Q98" s="10">
        <v>15</v>
      </c>
      <c r="R98" s="10">
        <v>16</v>
      </c>
      <c r="S98" s="10">
        <v>17</v>
      </c>
      <c r="T98" s="10">
        <v>18</v>
      </c>
      <c r="U98" s="10">
        <v>19</v>
      </c>
      <c r="V98" s="10">
        <v>20</v>
      </c>
      <c r="W98" s="10">
        <v>21</v>
      </c>
      <c r="X98" s="10">
        <v>22</v>
      </c>
    </row>
    <row r="99" spans="2:24" ht="63.75">
      <c r="B99" s="5" t="s">
        <v>7</v>
      </c>
      <c r="C99" s="2" t="s">
        <v>0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9</v>
      </c>
      <c r="I99" s="2" t="s">
        <v>10</v>
      </c>
      <c r="J99" s="2" t="s">
        <v>11</v>
      </c>
      <c r="K99" s="2" t="s">
        <v>12</v>
      </c>
      <c r="L99" s="2" t="s">
        <v>11</v>
      </c>
      <c r="M99" s="2" t="s">
        <v>12</v>
      </c>
      <c r="N99" s="2" t="s">
        <v>12</v>
      </c>
      <c r="O99" s="2" t="s">
        <v>11</v>
      </c>
      <c r="P99" s="2" t="s">
        <v>12</v>
      </c>
      <c r="Q99" s="2" t="s">
        <v>11</v>
      </c>
      <c r="R99" s="2" t="s">
        <v>11</v>
      </c>
      <c r="S99" s="2" t="s">
        <v>12</v>
      </c>
      <c r="T99" s="2" t="s">
        <v>12</v>
      </c>
      <c r="U99" s="2" t="s">
        <v>11</v>
      </c>
      <c r="V99" s="2" t="s">
        <v>12</v>
      </c>
      <c r="W99" s="2" t="s">
        <v>11</v>
      </c>
      <c r="X99" s="2" t="s">
        <v>12</v>
      </c>
    </row>
    <row r="100" spans="2:24" ht="144">
      <c r="B100" s="6" t="s">
        <v>13</v>
      </c>
      <c r="C100" s="8"/>
      <c r="D100" s="9"/>
      <c r="E100" s="9" t="s">
        <v>38</v>
      </c>
      <c r="F100" s="9" t="s">
        <v>39</v>
      </c>
      <c r="G100" s="9" t="s">
        <v>40</v>
      </c>
      <c r="H100" s="9" t="s">
        <v>14</v>
      </c>
      <c r="I100" s="9" t="s">
        <v>14</v>
      </c>
      <c r="J100" s="9" t="s">
        <v>15</v>
      </c>
      <c r="K100" s="9" t="s">
        <v>15</v>
      </c>
      <c r="L100" s="9" t="s">
        <v>16</v>
      </c>
      <c r="M100" s="9" t="s">
        <v>17</v>
      </c>
      <c r="N100" s="9" t="s">
        <v>18</v>
      </c>
      <c r="O100" s="9" t="s">
        <v>19</v>
      </c>
      <c r="P100" s="9" t="s">
        <v>19</v>
      </c>
      <c r="Q100" s="9" t="s">
        <v>20</v>
      </c>
      <c r="R100" s="9" t="s">
        <v>21</v>
      </c>
      <c r="S100" s="9" t="s">
        <v>22</v>
      </c>
      <c r="T100" s="9" t="s">
        <v>21</v>
      </c>
      <c r="U100" s="9" t="s">
        <v>23</v>
      </c>
      <c r="V100" s="9" t="s">
        <v>23</v>
      </c>
      <c r="W100" s="9" t="s">
        <v>24</v>
      </c>
      <c r="X100" s="9" t="s">
        <v>24</v>
      </c>
    </row>
    <row r="101" spans="2:24">
      <c r="B101" s="3" t="s">
        <v>1</v>
      </c>
      <c r="C101" s="11" t="s">
        <v>25</v>
      </c>
      <c r="D101" s="11" t="s">
        <v>25</v>
      </c>
      <c r="E101" s="11" t="s">
        <v>25</v>
      </c>
      <c r="F101" s="11" t="s">
        <v>25</v>
      </c>
      <c r="G101" s="11" t="s">
        <v>25</v>
      </c>
      <c r="H101" s="11" t="s">
        <v>26</v>
      </c>
      <c r="I101" s="11" t="s">
        <v>26</v>
      </c>
      <c r="J101" s="11" t="s">
        <v>27</v>
      </c>
      <c r="K101" s="11" t="s">
        <v>27</v>
      </c>
      <c r="L101" s="11" t="s">
        <v>28</v>
      </c>
      <c r="M101" s="11" t="s">
        <v>28</v>
      </c>
      <c r="N101" s="11" t="s">
        <v>29</v>
      </c>
      <c r="O101" s="11" t="s">
        <v>28</v>
      </c>
      <c r="P101" s="11" t="s">
        <v>28</v>
      </c>
      <c r="Q101" s="11" t="s">
        <v>30</v>
      </c>
      <c r="R101" s="11" t="s">
        <v>31</v>
      </c>
      <c r="S101" s="11" t="s">
        <v>30</v>
      </c>
      <c r="T101" s="11" t="s">
        <v>31</v>
      </c>
      <c r="U101" s="11" t="s">
        <v>32</v>
      </c>
      <c r="V101" s="11" t="s">
        <v>32</v>
      </c>
      <c r="W101" s="11" t="s">
        <v>33</v>
      </c>
      <c r="X101" s="11" t="s">
        <v>33</v>
      </c>
    </row>
    <row r="102" spans="2:24">
      <c r="B102" s="30">
        <v>43891</v>
      </c>
      <c r="C102" s="12">
        <v>319.98599999999999</v>
      </c>
      <c r="D102" s="12">
        <v>0</v>
      </c>
      <c r="E102" s="12">
        <v>0</v>
      </c>
      <c r="F102" s="12">
        <v>0</v>
      </c>
      <c r="G102" s="12">
        <v>0</v>
      </c>
      <c r="H102" s="4">
        <v>0</v>
      </c>
      <c r="I102" s="4">
        <v>0</v>
      </c>
      <c r="J102" s="4">
        <v>37</v>
      </c>
      <c r="K102" s="4">
        <v>0</v>
      </c>
      <c r="L102" s="4">
        <v>0</v>
      </c>
      <c r="M102" s="4">
        <v>0</v>
      </c>
      <c r="N102" s="33">
        <f>IF(M102=0,0,M102/K102)</f>
        <v>0</v>
      </c>
      <c r="O102" s="4">
        <v>0</v>
      </c>
      <c r="P102" s="4">
        <v>0</v>
      </c>
      <c r="Q102" s="33">
        <f>IF(O102=0,0,O102/J102)</f>
        <v>0</v>
      </c>
      <c r="R102" s="33">
        <f>IF(L102=0,0,L102/J102)</f>
        <v>0</v>
      </c>
      <c r="S102" s="33">
        <f>IF(P102=0,0,P102/K102)</f>
        <v>0</v>
      </c>
      <c r="T102" s="33">
        <f>IF(N102=0,0,N102/K102)</f>
        <v>0</v>
      </c>
      <c r="U102" s="12">
        <v>0</v>
      </c>
      <c r="V102" s="12">
        <v>0</v>
      </c>
      <c r="W102" s="12">
        <f>100-U102</f>
        <v>100</v>
      </c>
      <c r="X102" s="12">
        <f>100-V102</f>
        <v>100</v>
      </c>
    </row>
    <row r="103" spans="2:24">
      <c r="B103" s="30">
        <v>43892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33">
        <f t="shared" ref="N103:N132" si="25">IF(M103=0,0,M103/K103)</f>
        <v>0</v>
      </c>
      <c r="O103" s="4">
        <v>0</v>
      </c>
      <c r="P103" s="4">
        <v>0</v>
      </c>
      <c r="Q103" s="33">
        <f t="shared" ref="Q103:Q131" si="26">IF(O103=0,0,O103/J103)</f>
        <v>0</v>
      </c>
      <c r="R103" s="33">
        <f t="shared" ref="R103:R131" si="27">IF(L103=0,0,L103/J103)</f>
        <v>0</v>
      </c>
      <c r="S103" s="33">
        <f t="shared" ref="S103:S131" si="28">IF(P103=0,0,P103/K103)</f>
        <v>0</v>
      </c>
      <c r="T103" s="33">
        <f t="shared" ref="T103:T131" si="29">IF(N103=0,0,N103/K103)</f>
        <v>0</v>
      </c>
      <c r="U103" s="12">
        <v>0</v>
      </c>
      <c r="V103" s="12">
        <v>0</v>
      </c>
      <c r="W103" s="12">
        <f t="shared" ref="W103:W131" si="30">100-U103</f>
        <v>100</v>
      </c>
      <c r="X103" s="12">
        <f t="shared" ref="X103:X131" si="31">100-V103</f>
        <v>100</v>
      </c>
    </row>
    <row r="104" spans="2:24">
      <c r="B104" s="30">
        <v>43893</v>
      </c>
      <c r="C104" s="12">
        <v>258.74299999999999</v>
      </c>
      <c r="D104" s="12">
        <v>189</v>
      </c>
      <c r="E104" s="12">
        <v>0</v>
      </c>
      <c r="F104" s="12">
        <v>189</v>
      </c>
      <c r="G104" s="12">
        <v>0</v>
      </c>
      <c r="H104" s="4">
        <v>0</v>
      </c>
      <c r="I104" s="4">
        <v>0</v>
      </c>
      <c r="J104" s="4">
        <v>36</v>
      </c>
      <c r="K104" s="4">
        <v>1</v>
      </c>
      <c r="L104" s="4">
        <v>0</v>
      </c>
      <c r="M104" s="4">
        <v>0</v>
      </c>
      <c r="N104" s="33">
        <f t="shared" si="25"/>
        <v>0</v>
      </c>
      <c r="O104" s="4">
        <v>0</v>
      </c>
      <c r="P104" s="4">
        <v>0</v>
      </c>
      <c r="Q104" s="33">
        <f t="shared" si="26"/>
        <v>0</v>
      </c>
      <c r="R104" s="33">
        <f t="shared" si="27"/>
        <v>0</v>
      </c>
      <c r="S104" s="33">
        <f t="shared" si="28"/>
        <v>0</v>
      </c>
      <c r="T104" s="33">
        <f t="shared" si="29"/>
        <v>0</v>
      </c>
      <c r="U104" s="12">
        <v>0</v>
      </c>
      <c r="V104" s="12">
        <v>0</v>
      </c>
      <c r="W104" s="12">
        <f t="shared" si="30"/>
        <v>100</v>
      </c>
      <c r="X104" s="12">
        <f t="shared" si="31"/>
        <v>100</v>
      </c>
    </row>
    <row r="105" spans="2:24">
      <c r="B105" s="30">
        <v>43894</v>
      </c>
      <c r="C105" s="12">
        <v>364.91649999999998</v>
      </c>
      <c r="D105" s="12">
        <v>0</v>
      </c>
      <c r="E105" s="12">
        <v>0</v>
      </c>
      <c r="F105" s="12">
        <v>0</v>
      </c>
      <c r="G105" s="12">
        <v>0</v>
      </c>
      <c r="H105" s="4">
        <v>0</v>
      </c>
      <c r="I105" s="4">
        <v>0</v>
      </c>
      <c r="J105" s="4">
        <v>37</v>
      </c>
      <c r="K105" s="4">
        <v>0</v>
      </c>
      <c r="L105" s="4">
        <v>0</v>
      </c>
      <c r="M105" s="4">
        <v>0</v>
      </c>
      <c r="N105" s="33">
        <f t="shared" si="25"/>
        <v>0</v>
      </c>
      <c r="O105" s="4">
        <v>0</v>
      </c>
      <c r="P105" s="4">
        <v>0</v>
      </c>
      <c r="Q105" s="33">
        <f t="shared" si="26"/>
        <v>0</v>
      </c>
      <c r="R105" s="33">
        <f t="shared" si="27"/>
        <v>0</v>
      </c>
      <c r="S105" s="33">
        <f t="shared" si="28"/>
        <v>0</v>
      </c>
      <c r="T105" s="33">
        <f t="shared" si="29"/>
        <v>0</v>
      </c>
      <c r="U105" s="12">
        <v>0</v>
      </c>
      <c r="V105" s="12">
        <v>0</v>
      </c>
      <c r="W105" s="12">
        <f t="shared" si="30"/>
        <v>100</v>
      </c>
      <c r="X105" s="12">
        <f t="shared" si="31"/>
        <v>100</v>
      </c>
    </row>
    <row r="106" spans="2:24">
      <c r="B106" s="30">
        <v>43895</v>
      </c>
      <c r="C106" s="12">
        <v>278.48750000000001</v>
      </c>
      <c r="D106" s="12">
        <v>151.5</v>
      </c>
      <c r="E106" s="12">
        <v>0</v>
      </c>
      <c r="F106" s="12">
        <v>151.5</v>
      </c>
      <c r="G106" s="12">
        <v>0</v>
      </c>
      <c r="H106" s="4">
        <v>0</v>
      </c>
      <c r="I106" s="4">
        <v>0</v>
      </c>
      <c r="J106" s="4">
        <v>42</v>
      </c>
      <c r="K106" s="4">
        <v>2</v>
      </c>
      <c r="L106" s="4">
        <v>0</v>
      </c>
      <c r="M106" s="4">
        <v>0</v>
      </c>
      <c r="N106" s="33">
        <f t="shared" si="25"/>
        <v>0</v>
      </c>
      <c r="O106" s="4">
        <v>0</v>
      </c>
      <c r="P106" s="4">
        <v>0</v>
      </c>
      <c r="Q106" s="33">
        <f t="shared" si="26"/>
        <v>0</v>
      </c>
      <c r="R106" s="33">
        <f t="shared" si="27"/>
        <v>0</v>
      </c>
      <c r="S106" s="33">
        <f t="shared" si="28"/>
        <v>0</v>
      </c>
      <c r="T106" s="33">
        <f t="shared" si="29"/>
        <v>0</v>
      </c>
      <c r="U106" s="12">
        <v>0</v>
      </c>
      <c r="V106" s="12">
        <v>0</v>
      </c>
      <c r="W106" s="12">
        <f t="shared" si="30"/>
        <v>100</v>
      </c>
      <c r="X106" s="12">
        <f t="shared" si="31"/>
        <v>100</v>
      </c>
    </row>
    <row r="107" spans="2:24">
      <c r="B107" s="19">
        <v>43896</v>
      </c>
      <c r="C107" s="12">
        <v>314.08350000000002</v>
      </c>
      <c r="D107" s="12">
        <v>342</v>
      </c>
      <c r="E107" s="12">
        <v>0</v>
      </c>
      <c r="F107" s="12">
        <v>342</v>
      </c>
      <c r="G107" s="12">
        <v>0</v>
      </c>
      <c r="H107" s="4">
        <v>0</v>
      </c>
      <c r="I107" s="4">
        <v>0</v>
      </c>
      <c r="J107" s="4">
        <v>37</v>
      </c>
      <c r="K107" s="4">
        <v>1</v>
      </c>
      <c r="L107" s="4">
        <v>0</v>
      </c>
      <c r="M107" s="4">
        <v>0</v>
      </c>
      <c r="N107" s="33">
        <f t="shared" si="25"/>
        <v>0</v>
      </c>
      <c r="O107" s="4">
        <v>0</v>
      </c>
      <c r="P107" s="4">
        <v>0</v>
      </c>
      <c r="Q107" s="33">
        <f t="shared" si="26"/>
        <v>0</v>
      </c>
      <c r="R107" s="33">
        <f t="shared" si="27"/>
        <v>0</v>
      </c>
      <c r="S107" s="33">
        <f t="shared" si="28"/>
        <v>0</v>
      </c>
      <c r="T107" s="33">
        <f t="shared" si="29"/>
        <v>0</v>
      </c>
      <c r="U107" s="12">
        <v>0</v>
      </c>
      <c r="V107" s="12">
        <v>0</v>
      </c>
      <c r="W107" s="12">
        <f t="shared" si="30"/>
        <v>100</v>
      </c>
      <c r="X107" s="12">
        <f t="shared" si="31"/>
        <v>100</v>
      </c>
    </row>
    <row r="108" spans="2:24">
      <c r="B108" s="19">
        <v>43897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33">
        <f t="shared" si="25"/>
        <v>0</v>
      </c>
      <c r="O108" s="4">
        <v>0</v>
      </c>
      <c r="P108" s="4">
        <v>0</v>
      </c>
      <c r="Q108" s="33">
        <f t="shared" si="26"/>
        <v>0</v>
      </c>
      <c r="R108" s="33">
        <f t="shared" si="27"/>
        <v>0</v>
      </c>
      <c r="S108" s="33">
        <f t="shared" si="28"/>
        <v>0</v>
      </c>
      <c r="T108" s="33">
        <f t="shared" si="29"/>
        <v>0</v>
      </c>
      <c r="U108" s="12">
        <v>0</v>
      </c>
      <c r="V108" s="12">
        <v>0</v>
      </c>
      <c r="W108" s="12">
        <f t="shared" si="30"/>
        <v>100</v>
      </c>
      <c r="X108" s="12">
        <f t="shared" si="31"/>
        <v>100</v>
      </c>
    </row>
    <row r="109" spans="2:24">
      <c r="B109" s="30">
        <v>43898</v>
      </c>
      <c r="C109" s="12">
        <v>267.87700000000001</v>
      </c>
      <c r="D109" s="12">
        <v>212</v>
      </c>
      <c r="E109" s="12">
        <v>0</v>
      </c>
      <c r="F109" s="12">
        <v>212</v>
      </c>
      <c r="G109" s="12">
        <v>0</v>
      </c>
      <c r="H109" s="4">
        <v>0</v>
      </c>
      <c r="I109" s="4">
        <v>0</v>
      </c>
      <c r="J109" s="4">
        <v>73</v>
      </c>
      <c r="K109" s="4">
        <v>1</v>
      </c>
      <c r="L109" s="4">
        <v>0</v>
      </c>
      <c r="M109" s="4">
        <v>0</v>
      </c>
      <c r="N109" s="33">
        <f t="shared" si="25"/>
        <v>0</v>
      </c>
      <c r="O109" s="4">
        <v>0</v>
      </c>
      <c r="P109" s="4">
        <v>0</v>
      </c>
      <c r="Q109" s="33">
        <f t="shared" si="26"/>
        <v>0</v>
      </c>
      <c r="R109" s="33">
        <f t="shared" si="27"/>
        <v>0</v>
      </c>
      <c r="S109" s="33">
        <f t="shared" si="28"/>
        <v>0</v>
      </c>
      <c r="T109" s="33">
        <f t="shared" si="29"/>
        <v>0</v>
      </c>
      <c r="U109" s="12">
        <v>0</v>
      </c>
      <c r="V109" s="12">
        <v>0</v>
      </c>
      <c r="W109" s="12">
        <f t="shared" si="30"/>
        <v>100</v>
      </c>
      <c r="X109" s="12">
        <f t="shared" si="31"/>
        <v>100</v>
      </c>
    </row>
    <row r="110" spans="2:24">
      <c r="B110" s="30">
        <v>43899</v>
      </c>
      <c r="C110" s="12">
        <v>232.19450000000001</v>
      </c>
      <c r="D110" s="12">
        <v>128</v>
      </c>
      <c r="E110" s="12">
        <v>0</v>
      </c>
      <c r="F110" s="12">
        <v>128</v>
      </c>
      <c r="G110" s="12">
        <v>0</v>
      </c>
      <c r="H110" s="4">
        <v>0</v>
      </c>
      <c r="I110" s="4">
        <v>0</v>
      </c>
      <c r="J110" s="4">
        <v>74</v>
      </c>
      <c r="K110" s="4">
        <v>1</v>
      </c>
      <c r="L110" s="4">
        <v>0</v>
      </c>
      <c r="M110" s="4">
        <v>0</v>
      </c>
      <c r="N110" s="33">
        <f t="shared" si="25"/>
        <v>0</v>
      </c>
      <c r="O110" s="4">
        <v>0</v>
      </c>
      <c r="P110" s="4">
        <v>0</v>
      </c>
      <c r="Q110" s="33">
        <f t="shared" si="26"/>
        <v>0</v>
      </c>
      <c r="R110" s="33">
        <f t="shared" si="27"/>
        <v>0</v>
      </c>
      <c r="S110" s="33">
        <f t="shared" si="28"/>
        <v>0</v>
      </c>
      <c r="T110" s="33">
        <f t="shared" si="29"/>
        <v>0</v>
      </c>
      <c r="U110" s="12">
        <v>0</v>
      </c>
      <c r="V110" s="12">
        <v>0</v>
      </c>
      <c r="W110" s="12">
        <f t="shared" si="30"/>
        <v>100</v>
      </c>
      <c r="X110" s="12">
        <f t="shared" si="31"/>
        <v>100</v>
      </c>
    </row>
    <row r="111" spans="2:24">
      <c r="B111" s="30">
        <v>43900</v>
      </c>
      <c r="C111" s="12">
        <v>349.01400000000001</v>
      </c>
      <c r="D111" s="12">
        <v>320</v>
      </c>
      <c r="E111" s="12">
        <v>0</v>
      </c>
      <c r="F111" s="12">
        <v>320</v>
      </c>
      <c r="G111" s="12">
        <v>0</v>
      </c>
      <c r="H111" s="4">
        <v>0</v>
      </c>
      <c r="I111" s="4">
        <v>0</v>
      </c>
      <c r="J111" s="4">
        <v>37</v>
      </c>
      <c r="K111" s="4">
        <v>1</v>
      </c>
      <c r="L111" s="4">
        <v>0</v>
      </c>
      <c r="M111" s="4">
        <v>0</v>
      </c>
      <c r="N111" s="33">
        <f t="shared" si="25"/>
        <v>0</v>
      </c>
      <c r="O111" s="4">
        <v>0</v>
      </c>
      <c r="P111" s="4">
        <v>0</v>
      </c>
      <c r="Q111" s="33">
        <f t="shared" si="26"/>
        <v>0</v>
      </c>
      <c r="R111" s="33">
        <f t="shared" si="27"/>
        <v>0</v>
      </c>
      <c r="S111" s="33">
        <f t="shared" si="28"/>
        <v>0</v>
      </c>
      <c r="T111" s="33">
        <f t="shared" si="29"/>
        <v>0</v>
      </c>
      <c r="U111" s="12">
        <v>0</v>
      </c>
      <c r="V111" s="12">
        <v>0</v>
      </c>
      <c r="W111" s="12">
        <f t="shared" si="30"/>
        <v>100</v>
      </c>
      <c r="X111" s="12">
        <f t="shared" si="31"/>
        <v>100</v>
      </c>
    </row>
    <row r="112" spans="2:24">
      <c r="B112" s="30">
        <v>43901</v>
      </c>
      <c r="C112" s="12">
        <v>549</v>
      </c>
      <c r="D112" s="12">
        <v>264</v>
      </c>
      <c r="E112" s="12">
        <v>0</v>
      </c>
      <c r="F112" s="12">
        <v>264</v>
      </c>
      <c r="G112" s="12">
        <v>0</v>
      </c>
      <c r="H112" s="4">
        <v>0</v>
      </c>
      <c r="I112" s="4">
        <v>0</v>
      </c>
      <c r="J112" s="4">
        <v>1</v>
      </c>
      <c r="K112" s="4">
        <v>1</v>
      </c>
      <c r="L112" s="4">
        <v>0</v>
      </c>
      <c r="M112" s="4">
        <v>0</v>
      </c>
      <c r="N112" s="33">
        <f t="shared" si="25"/>
        <v>0</v>
      </c>
      <c r="O112" s="4">
        <v>0</v>
      </c>
      <c r="P112" s="4">
        <v>0</v>
      </c>
      <c r="Q112" s="33">
        <f t="shared" si="26"/>
        <v>0</v>
      </c>
      <c r="R112" s="33">
        <f t="shared" si="27"/>
        <v>0</v>
      </c>
      <c r="S112" s="33">
        <f t="shared" si="28"/>
        <v>0</v>
      </c>
      <c r="T112" s="33">
        <f t="shared" si="29"/>
        <v>0</v>
      </c>
      <c r="U112" s="12">
        <v>0</v>
      </c>
      <c r="V112" s="12">
        <v>0</v>
      </c>
      <c r="W112" s="12">
        <f t="shared" si="30"/>
        <v>100</v>
      </c>
      <c r="X112" s="12">
        <f t="shared" si="31"/>
        <v>100</v>
      </c>
    </row>
    <row r="113" spans="2:24">
      <c r="B113" s="30">
        <v>43902</v>
      </c>
      <c r="C113" s="12">
        <v>434.98899999999998</v>
      </c>
      <c r="D113" s="12">
        <v>117</v>
      </c>
      <c r="E113" s="12">
        <v>0</v>
      </c>
      <c r="F113" s="12">
        <v>117</v>
      </c>
      <c r="G113" s="12">
        <v>0</v>
      </c>
      <c r="H113" s="4">
        <v>0</v>
      </c>
      <c r="I113" s="4">
        <v>0</v>
      </c>
      <c r="J113" s="4">
        <v>126</v>
      </c>
      <c r="K113" s="4">
        <v>2</v>
      </c>
      <c r="L113" s="4">
        <v>0</v>
      </c>
      <c r="M113" s="4">
        <v>0</v>
      </c>
      <c r="N113" s="33">
        <f t="shared" si="25"/>
        <v>0</v>
      </c>
      <c r="O113" s="4">
        <v>0</v>
      </c>
      <c r="P113" s="4">
        <v>0</v>
      </c>
      <c r="Q113" s="33">
        <f t="shared" si="26"/>
        <v>0</v>
      </c>
      <c r="R113" s="33">
        <f t="shared" si="27"/>
        <v>0</v>
      </c>
      <c r="S113" s="33">
        <f t="shared" si="28"/>
        <v>0</v>
      </c>
      <c r="T113" s="33">
        <f t="shared" si="29"/>
        <v>0</v>
      </c>
      <c r="U113" s="12">
        <v>0</v>
      </c>
      <c r="V113" s="12">
        <v>0</v>
      </c>
      <c r="W113" s="12">
        <f t="shared" si="30"/>
        <v>100</v>
      </c>
      <c r="X113" s="12">
        <f t="shared" si="31"/>
        <v>100</v>
      </c>
    </row>
    <row r="114" spans="2:24">
      <c r="B114" s="19">
        <v>43903</v>
      </c>
      <c r="C114" s="12">
        <v>318.94299999999998</v>
      </c>
      <c r="D114" s="12">
        <v>223</v>
      </c>
      <c r="E114" s="12">
        <v>0</v>
      </c>
      <c r="F114" s="12">
        <v>223</v>
      </c>
      <c r="G114" s="12">
        <v>0</v>
      </c>
      <c r="H114" s="4">
        <v>0</v>
      </c>
      <c r="I114" s="4">
        <v>0</v>
      </c>
      <c r="J114" s="4">
        <v>36</v>
      </c>
      <c r="K114" s="4">
        <v>1</v>
      </c>
      <c r="L114" s="4">
        <v>0</v>
      </c>
      <c r="M114" s="4">
        <v>0</v>
      </c>
      <c r="N114" s="33">
        <f t="shared" si="25"/>
        <v>0</v>
      </c>
      <c r="O114" s="4">
        <v>0</v>
      </c>
      <c r="P114" s="4">
        <v>0</v>
      </c>
      <c r="Q114" s="33">
        <f t="shared" si="26"/>
        <v>0</v>
      </c>
      <c r="R114" s="33">
        <f t="shared" si="27"/>
        <v>0</v>
      </c>
      <c r="S114" s="33">
        <f t="shared" si="28"/>
        <v>0</v>
      </c>
      <c r="T114" s="33">
        <f t="shared" si="29"/>
        <v>0</v>
      </c>
      <c r="U114" s="12">
        <v>0</v>
      </c>
      <c r="V114" s="12">
        <v>0</v>
      </c>
      <c r="W114" s="12">
        <f t="shared" si="30"/>
        <v>100</v>
      </c>
      <c r="X114" s="12">
        <f t="shared" si="31"/>
        <v>100</v>
      </c>
    </row>
    <row r="115" spans="2:24">
      <c r="B115" s="19">
        <v>43904</v>
      </c>
      <c r="C115" s="12">
        <v>876.56950000000006</v>
      </c>
      <c r="D115" s="12">
        <v>1269</v>
      </c>
      <c r="E115" s="12">
        <v>0</v>
      </c>
      <c r="F115" s="12">
        <v>1269</v>
      </c>
      <c r="G115" s="12">
        <v>0</v>
      </c>
      <c r="H115" s="4">
        <v>0</v>
      </c>
      <c r="I115" s="4">
        <v>0</v>
      </c>
      <c r="J115" s="4">
        <v>37</v>
      </c>
      <c r="K115" s="4">
        <v>1</v>
      </c>
      <c r="L115" s="4">
        <v>0</v>
      </c>
      <c r="M115" s="4">
        <v>0</v>
      </c>
      <c r="N115" s="33">
        <f t="shared" si="25"/>
        <v>0</v>
      </c>
      <c r="O115" s="4">
        <v>0</v>
      </c>
      <c r="P115" s="4">
        <v>0</v>
      </c>
      <c r="Q115" s="33">
        <f t="shared" si="26"/>
        <v>0</v>
      </c>
      <c r="R115" s="33">
        <f t="shared" si="27"/>
        <v>0</v>
      </c>
      <c r="S115" s="33">
        <f t="shared" si="28"/>
        <v>0</v>
      </c>
      <c r="T115" s="33">
        <f t="shared" si="29"/>
        <v>0</v>
      </c>
      <c r="U115" s="12">
        <v>0</v>
      </c>
      <c r="V115" s="12">
        <v>0</v>
      </c>
      <c r="W115" s="12">
        <f t="shared" si="30"/>
        <v>100</v>
      </c>
      <c r="X115" s="12">
        <f t="shared" si="31"/>
        <v>100</v>
      </c>
    </row>
    <row r="116" spans="2:24">
      <c r="B116" s="30">
        <v>43905</v>
      </c>
      <c r="C116" s="12">
        <v>293.41649999999998</v>
      </c>
      <c r="D116" s="12">
        <v>0</v>
      </c>
      <c r="E116" s="12">
        <v>0</v>
      </c>
      <c r="F116" s="12">
        <v>0</v>
      </c>
      <c r="G116" s="12">
        <v>0</v>
      </c>
      <c r="H116" s="4">
        <v>0</v>
      </c>
      <c r="I116" s="4">
        <v>0</v>
      </c>
      <c r="J116" s="4">
        <v>37</v>
      </c>
      <c r="K116" s="4">
        <v>0</v>
      </c>
      <c r="L116" s="4">
        <v>0</v>
      </c>
      <c r="M116" s="4">
        <v>0</v>
      </c>
      <c r="N116" s="33">
        <f t="shared" si="25"/>
        <v>0</v>
      </c>
      <c r="O116" s="4">
        <v>0</v>
      </c>
      <c r="P116" s="4">
        <v>0</v>
      </c>
      <c r="Q116" s="33">
        <f t="shared" si="26"/>
        <v>0</v>
      </c>
      <c r="R116" s="33">
        <f t="shared" si="27"/>
        <v>0</v>
      </c>
      <c r="S116" s="33">
        <f t="shared" si="28"/>
        <v>0</v>
      </c>
      <c r="T116" s="33">
        <f t="shared" si="29"/>
        <v>0</v>
      </c>
      <c r="U116" s="12">
        <v>0</v>
      </c>
      <c r="V116" s="12">
        <v>0</v>
      </c>
      <c r="W116" s="12">
        <f t="shared" si="30"/>
        <v>100</v>
      </c>
      <c r="X116" s="12">
        <f t="shared" si="31"/>
        <v>100</v>
      </c>
    </row>
    <row r="117" spans="2:24">
      <c r="B117" s="30">
        <v>43906</v>
      </c>
      <c r="C117" s="12">
        <v>259.31950000000001</v>
      </c>
      <c r="D117" s="12">
        <v>173</v>
      </c>
      <c r="E117" s="12">
        <v>0</v>
      </c>
      <c r="F117" s="12">
        <v>173</v>
      </c>
      <c r="G117" s="12">
        <v>0</v>
      </c>
      <c r="H117" s="4">
        <v>0</v>
      </c>
      <c r="I117" s="4">
        <v>0</v>
      </c>
      <c r="J117" s="4">
        <v>37</v>
      </c>
      <c r="K117" s="4">
        <v>1</v>
      </c>
      <c r="L117" s="4">
        <v>0</v>
      </c>
      <c r="M117" s="4">
        <v>0</v>
      </c>
      <c r="N117" s="33">
        <f t="shared" si="25"/>
        <v>0</v>
      </c>
      <c r="O117" s="4">
        <v>0</v>
      </c>
      <c r="P117" s="4">
        <v>0</v>
      </c>
      <c r="Q117" s="33">
        <f t="shared" si="26"/>
        <v>0</v>
      </c>
      <c r="R117" s="33">
        <f t="shared" si="27"/>
        <v>0</v>
      </c>
      <c r="S117" s="33">
        <f t="shared" si="28"/>
        <v>0</v>
      </c>
      <c r="T117" s="33">
        <f t="shared" si="29"/>
        <v>0</v>
      </c>
      <c r="U117" s="12">
        <v>0</v>
      </c>
      <c r="V117" s="12">
        <v>0</v>
      </c>
      <c r="W117" s="12">
        <f t="shared" si="30"/>
        <v>100</v>
      </c>
      <c r="X117" s="12">
        <f t="shared" si="31"/>
        <v>100</v>
      </c>
    </row>
    <row r="118" spans="2:24">
      <c r="B118" s="30">
        <v>43907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33">
        <f t="shared" si="25"/>
        <v>0</v>
      </c>
      <c r="O118" s="4">
        <v>0</v>
      </c>
      <c r="P118" s="4">
        <v>0</v>
      </c>
      <c r="Q118" s="33">
        <f t="shared" si="26"/>
        <v>0</v>
      </c>
      <c r="R118" s="33">
        <f t="shared" si="27"/>
        <v>0</v>
      </c>
      <c r="S118" s="33">
        <f t="shared" si="28"/>
        <v>0</v>
      </c>
      <c r="T118" s="33">
        <f t="shared" si="29"/>
        <v>0</v>
      </c>
      <c r="U118" s="12">
        <v>0</v>
      </c>
      <c r="V118" s="12">
        <v>0</v>
      </c>
      <c r="W118" s="12">
        <f t="shared" si="30"/>
        <v>100</v>
      </c>
      <c r="X118" s="12">
        <f t="shared" si="31"/>
        <v>100</v>
      </c>
    </row>
    <row r="119" spans="2:24">
      <c r="B119" s="30">
        <v>43908</v>
      </c>
      <c r="C119" s="12">
        <v>365.12149999999997</v>
      </c>
      <c r="D119" s="12">
        <v>212</v>
      </c>
      <c r="E119" s="12">
        <v>0</v>
      </c>
      <c r="F119" s="12">
        <v>212</v>
      </c>
      <c r="G119" s="12">
        <v>0</v>
      </c>
      <c r="H119" s="4">
        <v>0</v>
      </c>
      <c r="I119" s="4">
        <v>0</v>
      </c>
      <c r="J119" s="4">
        <v>37</v>
      </c>
      <c r="K119" s="4">
        <v>2</v>
      </c>
      <c r="L119" s="4">
        <v>0</v>
      </c>
      <c r="M119" s="4">
        <v>0</v>
      </c>
      <c r="N119" s="33">
        <f t="shared" si="25"/>
        <v>0</v>
      </c>
      <c r="O119" s="4">
        <v>0</v>
      </c>
      <c r="P119" s="4">
        <v>0</v>
      </c>
      <c r="Q119" s="33">
        <f t="shared" si="26"/>
        <v>0</v>
      </c>
      <c r="R119" s="33">
        <f t="shared" si="27"/>
        <v>0</v>
      </c>
      <c r="S119" s="33">
        <f t="shared" si="28"/>
        <v>0</v>
      </c>
      <c r="T119" s="33">
        <f t="shared" si="29"/>
        <v>0</v>
      </c>
      <c r="U119" s="12">
        <v>0</v>
      </c>
      <c r="V119" s="12">
        <v>0</v>
      </c>
      <c r="W119" s="12">
        <f t="shared" si="30"/>
        <v>100</v>
      </c>
      <c r="X119" s="12">
        <f t="shared" si="31"/>
        <v>100</v>
      </c>
    </row>
    <row r="120" spans="2:24">
      <c r="B120" s="30">
        <v>43909</v>
      </c>
      <c r="C120" s="12">
        <v>177.5</v>
      </c>
      <c r="D120" s="12">
        <v>137</v>
      </c>
      <c r="E120" s="12">
        <v>0</v>
      </c>
      <c r="F120" s="12">
        <v>137</v>
      </c>
      <c r="G120" s="12">
        <v>0</v>
      </c>
      <c r="H120" s="4">
        <v>0</v>
      </c>
      <c r="I120" s="4">
        <v>0</v>
      </c>
      <c r="J120" s="4">
        <v>38</v>
      </c>
      <c r="K120" s="4">
        <v>1</v>
      </c>
      <c r="L120" s="4">
        <v>0</v>
      </c>
      <c r="M120" s="4">
        <v>0</v>
      </c>
      <c r="N120" s="33">
        <f t="shared" si="25"/>
        <v>0</v>
      </c>
      <c r="O120" s="4">
        <v>0</v>
      </c>
      <c r="P120" s="4">
        <v>0</v>
      </c>
      <c r="Q120" s="33">
        <f t="shared" si="26"/>
        <v>0</v>
      </c>
      <c r="R120" s="33">
        <f t="shared" si="27"/>
        <v>0</v>
      </c>
      <c r="S120" s="33">
        <f t="shared" si="28"/>
        <v>0</v>
      </c>
      <c r="T120" s="33">
        <f t="shared" si="29"/>
        <v>0</v>
      </c>
      <c r="U120" s="12">
        <v>0</v>
      </c>
      <c r="V120" s="12">
        <v>0</v>
      </c>
      <c r="W120" s="12">
        <f t="shared" si="30"/>
        <v>100</v>
      </c>
      <c r="X120" s="12">
        <f t="shared" si="31"/>
        <v>100</v>
      </c>
    </row>
    <row r="121" spans="2:24">
      <c r="B121" s="19">
        <v>43910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33">
        <f t="shared" si="25"/>
        <v>0</v>
      </c>
      <c r="O121" s="4">
        <v>0</v>
      </c>
      <c r="P121" s="4">
        <v>0</v>
      </c>
      <c r="Q121" s="33">
        <f t="shared" si="26"/>
        <v>0</v>
      </c>
      <c r="R121" s="33">
        <f t="shared" si="27"/>
        <v>0</v>
      </c>
      <c r="S121" s="33">
        <f t="shared" si="28"/>
        <v>0</v>
      </c>
      <c r="T121" s="33">
        <f t="shared" si="29"/>
        <v>0</v>
      </c>
      <c r="U121" s="12">
        <v>0</v>
      </c>
      <c r="V121" s="12">
        <v>0</v>
      </c>
      <c r="W121" s="12">
        <f t="shared" si="30"/>
        <v>100</v>
      </c>
      <c r="X121" s="12">
        <f t="shared" si="31"/>
        <v>100</v>
      </c>
    </row>
    <row r="122" spans="2:24">
      <c r="B122" s="19">
        <v>43911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33">
        <f t="shared" si="25"/>
        <v>0</v>
      </c>
      <c r="O122" s="4">
        <v>0</v>
      </c>
      <c r="P122" s="4">
        <v>0</v>
      </c>
      <c r="Q122" s="33">
        <f t="shared" si="26"/>
        <v>0</v>
      </c>
      <c r="R122" s="33">
        <f t="shared" si="27"/>
        <v>0</v>
      </c>
      <c r="S122" s="33">
        <f t="shared" si="28"/>
        <v>0</v>
      </c>
      <c r="T122" s="33">
        <f t="shared" si="29"/>
        <v>0</v>
      </c>
      <c r="U122" s="12">
        <v>0</v>
      </c>
      <c r="V122" s="12">
        <v>0</v>
      </c>
      <c r="W122" s="12">
        <f t="shared" si="30"/>
        <v>100</v>
      </c>
      <c r="X122" s="12">
        <f t="shared" si="31"/>
        <v>100</v>
      </c>
    </row>
    <row r="123" spans="2:24">
      <c r="B123" s="30">
        <v>43912</v>
      </c>
      <c r="C123" s="12">
        <v>304</v>
      </c>
      <c r="D123" s="12">
        <v>239</v>
      </c>
      <c r="E123" s="12">
        <v>0</v>
      </c>
      <c r="F123" s="12">
        <v>239</v>
      </c>
      <c r="G123" s="12">
        <v>0</v>
      </c>
      <c r="H123" s="4">
        <v>0</v>
      </c>
      <c r="I123" s="4">
        <v>0</v>
      </c>
      <c r="J123" s="4">
        <v>2</v>
      </c>
      <c r="K123" s="4">
        <v>1</v>
      </c>
      <c r="L123" s="4">
        <v>0</v>
      </c>
      <c r="M123" s="4">
        <v>0</v>
      </c>
      <c r="N123" s="33">
        <f t="shared" si="25"/>
        <v>0</v>
      </c>
      <c r="O123" s="4">
        <v>0</v>
      </c>
      <c r="P123" s="4">
        <v>0</v>
      </c>
      <c r="Q123" s="33">
        <f t="shared" si="26"/>
        <v>0</v>
      </c>
      <c r="R123" s="33">
        <f t="shared" si="27"/>
        <v>0</v>
      </c>
      <c r="S123" s="33">
        <f t="shared" si="28"/>
        <v>0</v>
      </c>
      <c r="T123" s="33">
        <f t="shared" si="29"/>
        <v>0</v>
      </c>
      <c r="U123" s="12">
        <v>0</v>
      </c>
      <c r="V123" s="12">
        <v>0</v>
      </c>
      <c r="W123" s="12">
        <f t="shared" si="30"/>
        <v>100</v>
      </c>
      <c r="X123" s="12">
        <f t="shared" si="31"/>
        <v>100</v>
      </c>
    </row>
    <row r="124" spans="2:24">
      <c r="B124" s="30">
        <v>43913</v>
      </c>
      <c r="C124" s="12">
        <v>411</v>
      </c>
      <c r="D124" s="12">
        <v>166</v>
      </c>
      <c r="E124" s="12">
        <v>0</v>
      </c>
      <c r="F124" s="12">
        <v>166</v>
      </c>
      <c r="G124" s="12">
        <v>0</v>
      </c>
      <c r="H124" s="4">
        <v>0</v>
      </c>
      <c r="I124" s="4">
        <v>0</v>
      </c>
      <c r="J124" s="4">
        <v>1</v>
      </c>
      <c r="K124" s="4">
        <v>1</v>
      </c>
      <c r="L124" s="4">
        <v>0</v>
      </c>
      <c r="M124" s="4">
        <v>0</v>
      </c>
      <c r="N124" s="33">
        <f t="shared" si="25"/>
        <v>0</v>
      </c>
      <c r="O124" s="4">
        <v>0</v>
      </c>
      <c r="P124" s="4">
        <v>0</v>
      </c>
      <c r="Q124" s="33">
        <f t="shared" si="26"/>
        <v>0</v>
      </c>
      <c r="R124" s="33">
        <f t="shared" si="27"/>
        <v>0</v>
      </c>
      <c r="S124" s="33">
        <f t="shared" si="28"/>
        <v>0</v>
      </c>
      <c r="T124" s="33">
        <f t="shared" si="29"/>
        <v>0</v>
      </c>
      <c r="U124" s="12">
        <v>0</v>
      </c>
      <c r="V124" s="12">
        <v>0</v>
      </c>
      <c r="W124" s="12">
        <f t="shared" si="30"/>
        <v>100</v>
      </c>
      <c r="X124" s="12">
        <f t="shared" si="31"/>
        <v>100</v>
      </c>
    </row>
    <row r="125" spans="2:24">
      <c r="B125" s="30">
        <v>43914</v>
      </c>
      <c r="C125" s="12">
        <v>436</v>
      </c>
      <c r="D125" s="12">
        <v>0</v>
      </c>
      <c r="E125" s="12">
        <v>0</v>
      </c>
      <c r="F125" s="12">
        <v>0</v>
      </c>
      <c r="G125" s="12">
        <v>0</v>
      </c>
      <c r="H125" s="4">
        <v>0</v>
      </c>
      <c r="I125" s="4">
        <v>0</v>
      </c>
      <c r="J125" s="4">
        <v>1</v>
      </c>
      <c r="K125" s="4">
        <v>0</v>
      </c>
      <c r="L125" s="4">
        <v>0</v>
      </c>
      <c r="M125" s="4">
        <v>0</v>
      </c>
      <c r="N125" s="33">
        <f t="shared" si="25"/>
        <v>0</v>
      </c>
      <c r="O125" s="4">
        <v>0</v>
      </c>
      <c r="P125" s="4">
        <v>0</v>
      </c>
      <c r="Q125" s="33">
        <f t="shared" si="26"/>
        <v>0</v>
      </c>
      <c r="R125" s="33">
        <f t="shared" si="27"/>
        <v>0</v>
      </c>
      <c r="S125" s="33">
        <f t="shared" si="28"/>
        <v>0</v>
      </c>
      <c r="T125" s="33">
        <f t="shared" si="29"/>
        <v>0</v>
      </c>
      <c r="U125" s="12">
        <v>0</v>
      </c>
      <c r="V125" s="12">
        <v>0</v>
      </c>
      <c r="W125" s="12">
        <f t="shared" si="30"/>
        <v>100</v>
      </c>
      <c r="X125" s="12">
        <f t="shared" si="31"/>
        <v>100</v>
      </c>
    </row>
    <row r="126" spans="2:24">
      <c r="B126" s="30">
        <v>43915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33">
        <f t="shared" si="25"/>
        <v>0</v>
      </c>
      <c r="O126" s="4">
        <v>0</v>
      </c>
      <c r="P126" s="4">
        <v>0</v>
      </c>
      <c r="Q126" s="33">
        <f t="shared" si="26"/>
        <v>0</v>
      </c>
      <c r="R126" s="33">
        <f t="shared" si="27"/>
        <v>0</v>
      </c>
      <c r="S126" s="33">
        <f t="shared" si="28"/>
        <v>0</v>
      </c>
      <c r="T126" s="33">
        <f t="shared" si="29"/>
        <v>0</v>
      </c>
      <c r="U126" s="12">
        <v>0</v>
      </c>
      <c r="V126" s="12">
        <v>0</v>
      </c>
      <c r="W126" s="12">
        <f t="shared" si="30"/>
        <v>100</v>
      </c>
      <c r="X126" s="12">
        <f t="shared" si="31"/>
        <v>100</v>
      </c>
    </row>
    <row r="127" spans="2:24">
      <c r="B127" s="30">
        <v>43916</v>
      </c>
      <c r="C127" s="12">
        <v>651</v>
      </c>
      <c r="D127" s="12">
        <v>427</v>
      </c>
      <c r="E127" s="12">
        <v>0</v>
      </c>
      <c r="F127" s="12">
        <v>427</v>
      </c>
      <c r="G127" s="12">
        <v>0</v>
      </c>
      <c r="H127" s="4">
        <v>0</v>
      </c>
      <c r="I127" s="4">
        <v>0</v>
      </c>
      <c r="J127" s="4">
        <v>1</v>
      </c>
      <c r="K127" s="4">
        <v>1</v>
      </c>
      <c r="L127" s="4">
        <v>0</v>
      </c>
      <c r="M127" s="4">
        <v>0</v>
      </c>
      <c r="N127" s="33">
        <f t="shared" si="25"/>
        <v>0</v>
      </c>
      <c r="O127" s="4">
        <v>1</v>
      </c>
      <c r="P127" s="4">
        <v>1</v>
      </c>
      <c r="Q127" s="33">
        <f t="shared" si="26"/>
        <v>1</v>
      </c>
      <c r="R127" s="33">
        <f t="shared" si="27"/>
        <v>0</v>
      </c>
      <c r="S127" s="33">
        <f t="shared" si="28"/>
        <v>1</v>
      </c>
      <c r="T127" s="33">
        <f t="shared" si="29"/>
        <v>0</v>
      </c>
      <c r="U127" s="12">
        <v>0</v>
      </c>
      <c r="V127" s="12">
        <v>0</v>
      </c>
      <c r="W127" s="12">
        <f t="shared" si="30"/>
        <v>100</v>
      </c>
      <c r="X127" s="12">
        <f t="shared" si="31"/>
        <v>100</v>
      </c>
    </row>
    <row r="128" spans="2:24">
      <c r="B128" s="19">
        <v>43917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33">
        <f t="shared" si="25"/>
        <v>0</v>
      </c>
      <c r="O128" s="4">
        <v>0</v>
      </c>
      <c r="P128" s="4">
        <v>0</v>
      </c>
      <c r="Q128" s="33">
        <f t="shared" si="26"/>
        <v>0</v>
      </c>
      <c r="R128" s="33">
        <f t="shared" si="27"/>
        <v>0</v>
      </c>
      <c r="S128" s="33">
        <f t="shared" si="28"/>
        <v>0</v>
      </c>
      <c r="T128" s="33">
        <f t="shared" si="29"/>
        <v>0</v>
      </c>
      <c r="U128" s="12">
        <v>0</v>
      </c>
      <c r="V128" s="12">
        <v>0</v>
      </c>
      <c r="W128" s="12">
        <f t="shared" si="30"/>
        <v>100</v>
      </c>
      <c r="X128" s="12">
        <f t="shared" si="31"/>
        <v>100</v>
      </c>
    </row>
    <row r="129" spans="2:24">
      <c r="B129" s="19">
        <v>43918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33">
        <f t="shared" si="25"/>
        <v>0</v>
      </c>
      <c r="O129" s="4">
        <v>0</v>
      </c>
      <c r="P129" s="4">
        <v>0</v>
      </c>
      <c r="Q129" s="33">
        <f t="shared" si="26"/>
        <v>0</v>
      </c>
      <c r="R129" s="33">
        <f t="shared" si="27"/>
        <v>0</v>
      </c>
      <c r="S129" s="33">
        <f t="shared" si="28"/>
        <v>0</v>
      </c>
      <c r="T129" s="33">
        <f t="shared" si="29"/>
        <v>0</v>
      </c>
      <c r="U129" s="12">
        <v>0</v>
      </c>
      <c r="V129" s="12">
        <v>0</v>
      </c>
      <c r="W129" s="12">
        <f t="shared" si="30"/>
        <v>100</v>
      </c>
      <c r="X129" s="12">
        <f t="shared" si="31"/>
        <v>100</v>
      </c>
    </row>
    <row r="130" spans="2:24">
      <c r="B130" s="30">
        <v>43919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33">
        <f t="shared" si="25"/>
        <v>0</v>
      </c>
      <c r="O130" s="4">
        <v>0</v>
      </c>
      <c r="P130" s="4">
        <v>0</v>
      </c>
      <c r="Q130" s="33">
        <f t="shared" si="26"/>
        <v>0</v>
      </c>
      <c r="R130" s="33">
        <f t="shared" si="27"/>
        <v>0</v>
      </c>
      <c r="S130" s="33">
        <f t="shared" si="28"/>
        <v>0</v>
      </c>
      <c r="T130" s="33">
        <f t="shared" si="29"/>
        <v>0</v>
      </c>
      <c r="U130" s="12">
        <v>0</v>
      </c>
      <c r="V130" s="12">
        <v>0</v>
      </c>
      <c r="W130" s="12">
        <f t="shared" si="30"/>
        <v>100</v>
      </c>
      <c r="X130" s="12">
        <f t="shared" si="31"/>
        <v>100</v>
      </c>
    </row>
    <row r="131" spans="2:24">
      <c r="B131" s="30">
        <v>43920</v>
      </c>
      <c r="C131" s="12">
        <v>252.65299999999999</v>
      </c>
      <c r="D131" s="12">
        <v>154</v>
      </c>
      <c r="E131" s="12">
        <v>0</v>
      </c>
      <c r="F131" s="12">
        <v>154</v>
      </c>
      <c r="G131" s="12">
        <v>0</v>
      </c>
      <c r="H131" s="4">
        <v>0</v>
      </c>
      <c r="I131" s="4">
        <v>0</v>
      </c>
      <c r="J131" s="4">
        <v>37</v>
      </c>
      <c r="K131" s="4">
        <v>1</v>
      </c>
      <c r="L131" s="4">
        <v>0</v>
      </c>
      <c r="M131" s="4">
        <v>0</v>
      </c>
      <c r="N131" s="33">
        <f t="shared" si="25"/>
        <v>0</v>
      </c>
      <c r="O131" s="4">
        <v>0</v>
      </c>
      <c r="P131" s="4">
        <v>0</v>
      </c>
      <c r="Q131" s="33">
        <f t="shared" si="26"/>
        <v>0</v>
      </c>
      <c r="R131" s="33">
        <f t="shared" si="27"/>
        <v>0</v>
      </c>
      <c r="S131" s="33">
        <f t="shared" si="28"/>
        <v>0</v>
      </c>
      <c r="T131" s="33">
        <f t="shared" si="29"/>
        <v>0</v>
      </c>
      <c r="U131" s="12">
        <v>0</v>
      </c>
      <c r="V131" s="12">
        <v>0</v>
      </c>
      <c r="W131" s="12">
        <f t="shared" si="30"/>
        <v>100</v>
      </c>
      <c r="X131" s="12">
        <f t="shared" si="31"/>
        <v>100</v>
      </c>
    </row>
    <row r="132" spans="2:24">
      <c r="B132" s="30">
        <v>43921</v>
      </c>
      <c r="C132" s="12">
        <v>431</v>
      </c>
      <c r="D132" s="12">
        <v>169</v>
      </c>
      <c r="E132" s="12">
        <v>0</v>
      </c>
      <c r="F132" s="12">
        <v>169</v>
      </c>
      <c r="G132" s="12">
        <v>0</v>
      </c>
      <c r="H132" s="4">
        <v>0</v>
      </c>
      <c r="I132" s="4">
        <v>0</v>
      </c>
      <c r="J132" s="4">
        <v>1</v>
      </c>
      <c r="K132" s="4">
        <v>1</v>
      </c>
      <c r="L132" s="4">
        <v>0</v>
      </c>
      <c r="M132" s="4">
        <v>0</v>
      </c>
      <c r="N132" s="33">
        <f t="shared" si="25"/>
        <v>0</v>
      </c>
      <c r="O132" s="4">
        <v>0</v>
      </c>
      <c r="P132" s="4">
        <v>0</v>
      </c>
      <c r="Q132" s="33">
        <f t="shared" ref="Q132" si="32">IF(O132=0,0,O132/J132)</f>
        <v>0</v>
      </c>
      <c r="R132" s="33">
        <f t="shared" ref="R132" si="33">IF(L132=0,0,L132/J132)</f>
        <v>0</v>
      </c>
      <c r="S132" s="33">
        <f t="shared" ref="S132" si="34">IF(P132=0,0,P132/K132)</f>
        <v>0</v>
      </c>
      <c r="T132" s="33">
        <f t="shared" ref="T132" si="35">IF(N132=0,0,N132/K132)</f>
        <v>0</v>
      </c>
      <c r="U132" s="12">
        <v>0</v>
      </c>
      <c r="V132" s="12">
        <v>0</v>
      </c>
      <c r="W132" s="12">
        <f t="shared" ref="W132" si="36">100-U132</f>
        <v>100</v>
      </c>
      <c r="X132" s="12">
        <f t="shared" ref="X132" si="37">100-V132</f>
        <v>100</v>
      </c>
    </row>
    <row r="133" spans="2:24">
      <c r="B133" s="14" t="s">
        <v>2</v>
      </c>
      <c r="C133" s="15">
        <v>14426.117</v>
      </c>
      <c r="D133" s="15">
        <v>4892.5</v>
      </c>
      <c r="E133" s="15">
        <v>0</v>
      </c>
      <c r="F133" s="15">
        <v>4892.5</v>
      </c>
      <c r="G133" s="15">
        <v>0</v>
      </c>
      <c r="H133" s="15">
        <v>0</v>
      </c>
      <c r="I133" s="15">
        <v>0</v>
      </c>
      <c r="J133" s="15">
        <v>765</v>
      </c>
      <c r="K133" s="15">
        <v>21</v>
      </c>
      <c r="L133" s="15">
        <v>0</v>
      </c>
      <c r="M133" s="15">
        <v>0</v>
      </c>
      <c r="N133" s="16" t="s">
        <v>34</v>
      </c>
      <c r="O133" s="15">
        <v>1</v>
      </c>
      <c r="P133" s="15">
        <v>1</v>
      </c>
      <c r="Q133" s="16" t="s">
        <v>34</v>
      </c>
      <c r="R133" s="16" t="s">
        <v>34</v>
      </c>
      <c r="S133" s="16" t="s">
        <v>34</v>
      </c>
      <c r="T133" s="16" t="s">
        <v>34</v>
      </c>
      <c r="U133" s="16" t="s">
        <v>34</v>
      </c>
      <c r="V133" s="16" t="s">
        <v>34</v>
      </c>
      <c r="W133" s="16" t="s">
        <v>34</v>
      </c>
      <c r="X133" s="16" t="s">
        <v>34</v>
      </c>
    </row>
    <row r="134" spans="2:24" ht="25.5">
      <c r="B134" s="18" t="s">
        <v>3</v>
      </c>
      <c r="C134" s="17">
        <v>370.26427272727273</v>
      </c>
      <c r="D134" s="17">
        <v>271.80555555555554</v>
      </c>
      <c r="E134" s="17">
        <v>0</v>
      </c>
      <c r="F134" s="17">
        <v>271.80555555555554</v>
      </c>
      <c r="G134" s="17">
        <v>0</v>
      </c>
      <c r="H134" s="16">
        <v>0</v>
      </c>
      <c r="I134" s="16">
        <v>0</v>
      </c>
      <c r="J134" s="17">
        <v>24.677419354838708</v>
      </c>
      <c r="K134" s="17">
        <v>0.67741935483870963</v>
      </c>
      <c r="L134" s="17">
        <v>0</v>
      </c>
      <c r="M134" s="17">
        <v>0</v>
      </c>
      <c r="N134" s="34">
        <f>AVERAGE(N102:N132)</f>
        <v>0</v>
      </c>
      <c r="O134" s="17">
        <v>3.2258064516129031E-2</v>
      </c>
      <c r="P134" s="17">
        <v>3.2258064516129031E-2</v>
      </c>
      <c r="Q134" s="34">
        <f>AVERAGE(Q102:Q132)</f>
        <v>3.2258064516129031E-2</v>
      </c>
      <c r="R134" s="34">
        <f>AVERAGE(R102:R132)</f>
        <v>0</v>
      </c>
      <c r="S134" s="34">
        <f>AVERAGE(S102:S132)</f>
        <v>3.2258064516129031E-2</v>
      </c>
      <c r="T134" s="34">
        <f t="shared" ref="T134:X134" si="38">AVERAGE(T102:T132)</f>
        <v>0</v>
      </c>
      <c r="U134" s="17">
        <f t="shared" si="38"/>
        <v>0</v>
      </c>
      <c r="V134" s="17">
        <f t="shared" si="38"/>
        <v>0</v>
      </c>
      <c r="W134" s="17">
        <f t="shared" si="38"/>
        <v>100</v>
      </c>
      <c r="X134" s="17">
        <f t="shared" si="38"/>
        <v>100</v>
      </c>
    </row>
    <row r="137" spans="2:24" ht="25.5" customHeight="1">
      <c r="B137" s="28">
        <v>44256</v>
      </c>
      <c r="C137" s="37" t="s">
        <v>41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9"/>
    </row>
    <row r="138" spans="2:24" ht="156">
      <c r="B138" s="18"/>
      <c r="C138" s="11"/>
      <c r="D138" s="9" t="s">
        <v>38</v>
      </c>
      <c r="E138" s="9" t="s">
        <v>39</v>
      </c>
      <c r="F138" s="9" t="s">
        <v>40</v>
      </c>
      <c r="G138" s="9" t="s">
        <v>14</v>
      </c>
      <c r="H138" s="9" t="s">
        <v>15</v>
      </c>
      <c r="I138" s="9" t="s">
        <v>16</v>
      </c>
      <c r="J138" s="9" t="s">
        <v>19</v>
      </c>
      <c r="K138" s="9" t="s">
        <v>20</v>
      </c>
      <c r="L138" s="9" t="s">
        <v>21</v>
      </c>
      <c r="M138" s="22" t="s">
        <v>23</v>
      </c>
      <c r="N138" s="9" t="s">
        <v>24</v>
      </c>
    </row>
    <row r="139" spans="2:24">
      <c r="B139" s="18"/>
      <c r="C139" s="11" t="s">
        <v>25</v>
      </c>
      <c r="D139" s="11" t="s">
        <v>25</v>
      </c>
      <c r="E139" s="11" t="s">
        <v>25</v>
      </c>
      <c r="F139" s="11" t="s">
        <v>25</v>
      </c>
      <c r="G139" s="11" t="s">
        <v>26</v>
      </c>
      <c r="H139" s="11" t="s">
        <v>27</v>
      </c>
      <c r="I139" s="11" t="s">
        <v>28</v>
      </c>
      <c r="J139" s="11" t="s">
        <v>28</v>
      </c>
      <c r="K139" s="11" t="s">
        <v>30</v>
      </c>
      <c r="L139" s="11" t="s">
        <v>31</v>
      </c>
      <c r="M139" s="23" t="s">
        <v>32</v>
      </c>
      <c r="N139" s="11" t="s">
        <v>33</v>
      </c>
    </row>
    <row r="140" spans="2:24">
      <c r="B140" s="18" t="s">
        <v>2</v>
      </c>
      <c r="C140" s="15">
        <f>SUM(C133:D133)</f>
        <v>19318.616999999998</v>
      </c>
      <c r="D140" s="15">
        <f>D133</f>
        <v>4892.5</v>
      </c>
      <c r="E140" s="15">
        <f t="shared" ref="E140:F140" si="39">E133</f>
        <v>0</v>
      </c>
      <c r="F140" s="15">
        <f t="shared" si="39"/>
        <v>4892.5</v>
      </c>
      <c r="G140" s="15">
        <f>SUM(H133:I133)</f>
        <v>0</v>
      </c>
      <c r="H140" s="15">
        <f>SUM(J133:K133)</f>
        <v>786</v>
      </c>
      <c r="I140" s="15">
        <f>SUM(L133:M133)</f>
        <v>0</v>
      </c>
      <c r="J140" s="15">
        <f>SUM(O133:P133)</f>
        <v>2</v>
      </c>
      <c r="K140" s="16" t="s">
        <v>34</v>
      </c>
      <c r="L140" s="16" t="s">
        <v>34</v>
      </c>
      <c r="M140" s="24" t="s">
        <v>34</v>
      </c>
      <c r="N140" s="16" t="s">
        <v>34</v>
      </c>
    </row>
    <row r="141" spans="2:24" ht="25.5">
      <c r="B141" s="18" t="s">
        <v>3</v>
      </c>
      <c r="C141" s="21">
        <f>AVERAGE(C134:D134)</f>
        <v>321.03491414141411</v>
      </c>
      <c r="D141" s="21">
        <f>D134</f>
        <v>271.80555555555554</v>
      </c>
      <c r="E141" s="21">
        <f t="shared" ref="E141:F141" si="40">E134</f>
        <v>0</v>
      </c>
      <c r="F141" s="21">
        <f t="shared" si="40"/>
        <v>271.80555555555554</v>
      </c>
      <c r="G141" s="21">
        <f>AVERAGE(H134:I134)</f>
        <v>0</v>
      </c>
      <c r="H141" s="21">
        <f>AVERAGE(J134:K134)</f>
        <v>12.677419354838708</v>
      </c>
      <c r="I141" s="21">
        <f>AVERAGE(L134:M134)</f>
        <v>0</v>
      </c>
      <c r="J141" s="21">
        <f>AVERAGE(O134:P134)</f>
        <v>3.2258064516129031E-2</v>
      </c>
      <c r="K141" s="34">
        <f>AVERAGE(Q134,S134)</f>
        <v>3.2258064516129031E-2</v>
      </c>
      <c r="L141" s="34">
        <f>AVERAGE(R134,T134)</f>
        <v>0</v>
      </c>
      <c r="M141" s="25">
        <f>AVERAGE(U134:V134)</f>
        <v>0</v>
      </c>
      <c r="N141" s="21">
        <f>AVERAGE(W134:X134)</f>
        <v>100</v>
      </c>
    </row>
  </sheetData>
  <mergeCells count="3">
    <mergeCell ref="C137:N137"/>
    <mergeCell ref="C45:N45"/>
    <mergeCell ref="C91:N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2:L119"/>
  <sheetViews>
    <sheetView workbookViewId="0">
      <selection activeCell="C161" sqref="C161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hidden="1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>
      <c r="B4" s="5" t="s">
        <v>7</v>
      </c>
      <c r="C4" s="2" t="s">
        <v>37</v>
      </c>
      <c r="D4" s="40" t="s">
        <v>43</v>
      </c>
      <c r="E4" s="41"/>
      <c r="F4" s="42"/>
      <c r="G4" s="40" t="s">
        <v>45</v>
      </c>
      <c r="H4" s="41"/>
      <c r="I4" s="41"/>
      <c r="J4" s="41"/>
      <c r="K4" s="41"/>
      <c r="L4" s="42"/>
    </row>
    <row r="5" spans="2:12" ht="48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ht="12.75" customHeight="1">
      <c r="B7" s="30">
        <v>43831</v>
      </c>
      <c r="C7" s="12">
        <v>1588.53</v>
      </c>
      <c r="D7" s="12">
        <v>1462.0266666666666</v>
      </c>
      <c r="E7" s="12">
        <v>1778.2850000000001</v>
      </c>
      <c r="F7" s="12">
        <v>1038.58</v>
      </c>
      <c r="G7" s="4">
        <v>0</v>
      </c>
      <c r="H7" s="4">
        <v>13</v>
      </c>
      <c r="I7" s="4">
        <v>5120</v>
      </c>
      <c r="J7" s="33">
        <f>H7/I7</f>
        <v>2.5390625000000001E-3</v>
      </c>
      <c r="K7" s="12">
        <f>G7/86400000</f>
        <v>0</v>
      </c>
      <c r="L7" s="12">
        <f>100-K7</f>
        <v>100</v>
      </c>
    </row>
    <row r="8" spans="2:12" ht="12.75" customHeight="1">
      <c r="B8" s="19">
        <v>43832</v>
      </c>
      <c r="C8" s="12">
        <v>1506.9359999999999</v>
      </c>
      <c r="D8" s="12">
        <v>1415.9433333333334</v>
      </c>
      <c r="E8" s="12">
        <v>1643.425</v>
      </c>
      <c r="F8" s="12">
        <v>1033.1300000000001</v>
      </c>
      <c r="G8" s="4">
        <v>0</v>
      </c>
      <c r="H8" s="4">
        <v>38</v>
      </c>
      <c r="I8" s="4">
        <v>8997</v>
      </c>
      <c r="J8" s="33">
        <f t="shared" ref="J8:J36" si="0">H8/I8</f>
        <v>4.2236300989218628E-3</v>
      </c>
      <c r="K8" s="12">
        <f t="shared" ref="K8:K36" si="1">G8/86400000</f>
        <v>0</v>
      </c>
      <c r="L8" s="12">
        <f t="shared" ref="L8:L36" si="2">100-K8</f>
        <v>100</v>
      </c>
    </row>
    <row r="9" spans="2:12" ht="12.75" customHeight="1">
      <c r="B9" s="19">
        <v>43833</v>
      </c>
      <c r="C9" s="12">
        <v>1507.75</v>
      </c>
      <c r="D9" s="12">
        <v>1417.0199999999998</v>
      </c>
      <c r="E9" s="12">
        <v>1643.845</v>
      </c>
      <c r="F9" s="12">
        <v>1039.06</v>
      </c>
      <c r="G9" s="4">
        <v>0</v>
      </c>
      <c r="H9" s="4">
        <v>7</v>
      </c>
      <c r="I9" s="4">
        <v>6797</v>
      </c>
      <c r="J9" s="33">
        <f t="shared" si="0"/>
        <v>1.0298661174047373E-3</v>
      </c>
      <c r="K9" s="12">
        <f t="shared" si="1"/>
        <v>0</v>
      </c>
      <c r="L9" s="12">
        <f t="shared" si="2"/>
        <v>100</v>
      </c>
    </row>
    <row r="10" spans="2:12" ht="12.75" customHeight="1">
      <c r="B10" s="30">
        <v>43834</v>
      </c>
      <c r="C10" s="12">
        <v>2982.5339999999997</v>
      </c>
      <c r="D10" s="12">
        <v>1711.7699999999998</v>
      </c>
      <c r="E10" s="12">
        <v>4888.6799999999994</v>
      </c>
      <c r="F10" s="12">
        <v>1025.81</v>
      </c>
      <c r="G10" s="4">
        <v>0</v>
      </c>
      <c r="H10" s="4">
        <v>149</v>
      </c>
      <c r="I10" s="4">
        <v>43873</v>
      </c>
      <c r="J10" s="33">
        <f t="shared" si="0"/>
        <v>3.3961662070065872E-3</v>
      </c>
      <c r="K10" s="12">
        <f t="shared" si="1"/>
        <v>0</v>
      </c>
      <c r="L10" s="12">
        <f t="shared" si="2"/>
        <v>100</v>
      </c>
    </row>
    <row r="11" spans="2:12" ht="12.75" customHeight="1">
      <c r="B11" s="30">
        <v>43835</v>
      </c>
      <c r="C11" s="12">
        <v>1709.3300000000004</v>
      </c>
      <c r="D11" s="12">
        <v>1627.5933333333335</v>
      </c>
      <c r="E11" s="12">
        <v>1831.9350000000002</v>
      </c>
      <c r="F11" s="12">
        <v>1023.97</v>
      </c>
      <c r="G11" s="4">
        <v>0</v>
      </c>
      <c r="H11" s="4">
        <v>144</v>
      </c>
      <c r="I11" s="4">
        <v>35942</v>
      </c>
      <c r="J11" s="33">
        <f t="shared" si="0"/>
        <v>4.0064548439151968E-3</v>
      </c>
      <c r="K11" s="12">
        <f t="shared" si="1"/>
        <v>0</v>
      </c>
      <c r="L11" s="12">
        <f t="shared" si="2"/>
        <v>100</v>
      </c>
    </row>
    <row r="12" spans="2:12" ht="12.75" customHeight="1">
      <c r="B12" s="30">
        <v>43836</v>
      </c>
      <c r="C12" s="12">
        <v>1494.5319999999999</v>
      </c>
      <c r="D12" s="12">
        <v>1416.28</v>
      </c>
      <c r="E12" s="12">
        <v>1611.91</v>
      </c>
      <c r="F12" s="12">
        <v>1031.43</v>
      </c>
      <c r="G12" s="4">
        <v>0</v>
      </c>
      <c r="H12" s="4">
        <v>15</v>
      </c>
      <c r="I12" s="4">
        <v>7991</v>
      </c>
      <c r="J12" s="33">
        <f t="shared" si="0"/>
        <v>1.8771117507195595E-3</v>
      </c>
      <c r="K12" s="12">
        <f t="shared" si="1"/>
        <v>0</v>
      </c>
      <c r="L12" s="12">
        <f t="shared" si="2"/>
        <v>100</v>
      </c>
    </row>
    <row r="13" spans="2:12" ht="12.75" customHeight="1">
      <c r="B13" s="30">
        <v>43837</v>
      </c>
      <c r="C13" s="12">
        <v>1628.4019999999996</v>
      </c>
      <c r="D13" s="12">
        <v>1538.8266666666666</v>
      </c>
      <c r="E13" s="12">
        <v>1762.7649999999999</v>
      </c>
      <c r="F13" s="12">
        <v>1026.1099999999999</v>
      </c>
      <c r="G13" s="4">
        <v>0</v>
      </c>
      <c r="H13" s="4">
        <v>159</v>
      </c>
      <c r="I13" s="4">
        <v>44134</v>
      </c>
      <c r="J13" s="33">
        <f t="shared" si="0"/>
        <v>3.6026646123170345E-3</v>
      </c>
      <c r="K13" s="12">
        <f t="shared" si="1"/>
        <v>0</v>
      </c>
      <c r="L13" s="12">
        <f t="shared" si="2"/>
        <v>100</v>
      </c>
    </row>
    <row r="14" spans="2:12" ht="12.75" customHeight="1">
      <c r="B14" s="30">
        <v>43838</v>
      </c>
      <c r="C14" s="12">
        <v>1617.2539999999999</v>
      </c>
      <c r="D14" s="12">
        <v>1528.8166666666668</v>
      </c>
      <c r="E14" s="12">
        <v>1749.9099999999999</v>
      </c>
      <c r="F14" s="12">
        <v>1022.5</v>
      </c>
      <c r="G14" s="4">
        <v>0</v>
      </c>
      <c r="H14" s="4">
        <v>130</v>
      </c>
      <c r="I14" s="4">
        <v>40074</v>
      </c>
      <c r="J14" s="33">
        <f t="shared" si="0"/>
        <v>3.2439986025852175E-3</v>
      </c>
      <c r="K14" s="12">
        <f t="shared" si="1"/>
        <v>0</v>
      </c>
      <c r="L14" s="12">
        <f t="shared" si="2"/>
        <v>100</v>
      </c>
    </row>
    <row r="15" spans="2:12" ht="12.75" customHeight="1">
      <c r="B15" s="19">
        <v>43839</v>
      </c>
      <c r="C15" s="12">
        <v>1537.3919999999998</v>
      </c>
      <c r="D15" s="12">
        <v>1458.1533333333334</v>
      </c>
      <c r="E15" s="12">
        <v>1656.25</v>
      </c>
      <c r="F15" s="12">
        <v>1037.81</v>
      </c>
      <c r="G15" s="4">
        <v>0</v>
      </c>
      <c r="H15" s="4">
        <v>6</v>
      </c>
      <c r="I15" s="4">
        <v>7364</v>
      </c>
      <c r="J15" s="33">
        <f t="shared" si="0"/>
        <v>8.1477457903313415E-4</v>
      </c>
      <c r="K15" s="12">
        <f t="shared" si="1"/>
        <v>0</v>
      </c>
      <c r="L15" s="12">
        <f t="shared" si="2"/>
        <v>100</v>
      </c>
    </row>
    <row r="16" spans="2:12" ht="12.75" customHeight="1">
      <c r="B16" s="19">
        <v>43840</v>
      </c>
      <c r="C16" s="12">
        <v>1845.4279999999999</v>
      </c>
      <c r="D16" s="12">
        <v>1996.2633333333333</v>
      </c>
      <c r="E16" s="12">
        <v>1619.1750000000002</v>
      </c>
      <c r="F16" s="12">
        <v>1042.46</v>
      </c>
      <c r="G16" s="4">
        <v>0</v>
      </c>
      <c r="H16" s="4">
        <v>9</v>
      </c>
      <c r="I16" s="4">
        <v>5928</v>
      </c>
      <c r="J16" s="33">
        <f t="shared" si="0"/>
        <v>1.5182186234817814E-3</v>
      </c>
      <c r="K16" s="12">
        <f t="shared" si="1"/>
        <v>0</v>
      </c>
      <c r="L16" s="12">
        <f t="shared" si="2"/>
        <v>100</v>
      </c>
    </row>
    <row r="17" spans="2:12" ht="12.75" customHeight="1">
      <c r="B17" s="30">
        <v>43841</v>
      </c>
      <c r="C17" s="12">
        <v>1697.614</v>
      </c>
      <c r="D17" s="12">
        <v>1551.1566666666668</v>
      </c>
      <c r="E17" s="12">
        <v>1917.3000000000002</v>
      </c>
      <c r="F17" s="12">
        <v>1022.69</v>
      </c>
      <c r="G17" s="4">
        <v>0</v>
      </c>
      <c r="H17" s="4">
        <v>145</v>
      </c>
      <c r="I17" s="4">
        <v>48339</v>
      </c>
      <c r="J17" s="33">
        <f t="shared" si="0"/>
        <v>2.9996483170938578E-3</v>
      </c>
      <c r="K17" s="12">
        <f t="shared" si="1"/>
        <v>0</v>
      </c>
      <c r="L17" s="12">
        <f t="shared" si="2"/>
        <v>100</v>
      </c>
    </row>
    <row r="18" spans="2:12" ht="12.75" customHeight="1">
      <c r="B18" s="30">
        <v>43842</v>
      </c>
      <c r="C18" s="12">
        <v>1756.8200000000002</v>
      </c>
      <c r="D18" s="12">
        <v>1658.7366666666667</v>
      </c>
      <c r="E18" s="12">
        <v>1903.9450000000002</v>
      </c>
      <c r="F18" s="12">
        <v>1023.35</v>
      </c>
      <c r="G18" s="4">
        <v>0</v>
      </c>
      <c r="H18" s="4">
        <v>159</v>
      </c>
      <c r="I18" s="4">
        <v>40995</v>
      </c>
      <c r="J18" s="33">
        <f t="shared" si="0"/>
        <v>3.8785217709476766E-3</v>
      </c>
      <c r="K18" s="12">
        <f t="shared" si="1"/>
        <v>0</v>
      </c>
      <c r="L18" s="12">
        <f t="shared" si="2"/>
        <v>100</v>
      </c>
    </row>
    <row r="19" spans="2:12" ht="12.75" customHeight="1">
      <c r="B19" s="30">
        <v>43843</v>
      </c>
      <c r="C19" s="12">
        <v>3540.1020000000003</v>
      </c>
      <c r="D19" s="12">
        <v>1809.073333333333</v>
      </c>
      <c r="E19" s="12">
        <v>6136.6450000000004</v>
      </c>
      <c r="F19" s="12">
        <v>1032.7</v>
      </c>
      <c r="G19" s="4">
        <v>0</v>
      </c>
      <c r="H19" s="4">
        <v>152</v>
      </c>
      <c r="I19" s="4">
        <v>37302</v>
      </c>
      <c r="J19" s="33">
        <f t="shared" si="0"/>
        <v>4.0748485335906923E-3</v>
      </c>
      <c r="K19" s="12">
        <f t="shared" si="1"/>
        <v>0</v>
      </c>
      <c r="L19" s="12">
        <f t="shared" si="2"/>
        <v>100</v>
      </c>
    </row>
    <row r="20" spans="2:12" ht="12.75" customHeight="1">
      <c r="B20" s="30">
        <v>43844</v>
      </c>
      <c r="C20" s="12">
        <v>1915.1580000000001</v>
      </c>
      <c r="D20" s="12">
        <v>1810.8666666666668</v>
      </c>
      <c r="E20" s="12">
        <v>2071.5950000000003</v>
      </c>
      <c r="F20" s="12">
        <v>1036.44</v>
      </c>
      <c r="G20" s="4">
        <v>0</v>
      </c>
      <c r="H20" s="4">
        <v>162</v>
      </c>
      <c r="I20" s="4">
        <v>34877</v>
      </c>
      <c r="J20" s="33">
        <f t="shared" si="0"/>
        <v>4.6448949164205637E-3</v>
      </c>
      <c r="K20" s="12">
        <f t="shared" si="1"/>
        <v>0</v>
      </c>
      <c r="L20" s="12">
        <f t="shared" si="2"/>
        <v>100</v>
      </c>
    </row>
    <row r="21" spans="2:12" ht="12.75" customHeight="1">
      <c r="B21" s="30">
        <v>43845</v>
      </c>
      <c r="C21" s="12">
        <v>1777.5940000000003</v>
      </c>
      <c r="D21" s="12">
        <v>1691.72</v>
      </c>
      <c r="E21" s="12">
        <v>1906.4050000000002</v>
      </c>
      <c r="F21" s="12">
        <v>1025.33</v>
      </c>
      <c r="G21" s="4">
        <v>0</v>
      </c>
      <c r="H21" s="4">
        <v>146</v>
      </c>
      <c r="I21" s="4">
        <v>36680</v>
      </c>
      <c r="J21" s="33">
        <f t="shared" si="0"/>
        <v>3.9803707742639043E-3</v>
      </c>
      <c r="K21" s="12">
        <f t="shared" si="1"/>
        <v>0</v>
      </c>
      <c r="L21" s="12">
        <f t="shared" si="2"/>
        <v>100</v>
      </c>
    </row>
    <row r="22" spans="2:12" ht="12.75" customHeight="1">
      <c r="B22" s="19">
        <v>43846</v>
      </c>
      <c r="C22" s="12">
        <v>1492.9839999999999</v>
      </c>
      <c r="D22" s="12">
        <v>1393.8266666666666</v>
      </c>
      <c r="E22" s="12">
        <v>1641.72</v>
      </c>
      <c r="F22" s="12">
        <v>1038.95</v>
      </c>
      <c r="G22" s="4">
        <v>0</v>
      </c>
      <c r="H22" s="4">
        <v>13</v>
      </c>
      <c r="I22" s="4">
        <v>5896</v>
      </c>
      <c r="J22" s="33">
        <f t="shared" si="0"/>
        <v>2.2048846675712347E-3</v>
      </c>
      <c r="K22" s="12">
        <f t="shared" si="1"/>
        <v>0</v>
      </c>
      <c r="L22" s="12">
        <f t="shared" si="2"/>
        <v>100</v>
      </c>
    </row>
    <row r="23" spans="2:12" ht="12.75" customHeight="1">
      <c r="B23" s="19">
        <v>43847</v>
      </c>
      <c r="C23" s="12">
        <v>1488.2479999999998</v>
      </c>
      <c r="D23" s="12">
        <v>1406.7233333333334</v>
      </c>
      <c r="E23" s="12">
        <v>1610.5349999999999</v>
      </c>
      <c r="F23" s="12">
        <v>1041.78</v>
      </c>
      <c r="G23" s="4">
        <v>0</v>
      </c>
      <c r="H23" s="4">
        <v>21</v>
      </c>
      <c r="I23" s="4">
        <v>5828</v>
      </c>
      <c r="J23" s="33">
        <f t="shared" si="0"/>
        <v>3.6032944406314345E-3</v>
      </c>
      <c r="K23" s="12">
        <f t="shared" si="1"/>
        <v>0</v>
      </c>
      <c r="L23" s="12">
        <f t="shared" si="2"/>
        <v>100</v>
      </c>
    </row>
    <row r="24" spans="2:12" ht="12.75" customHeight="1">
      <c r="B24" s="30">
        <v>43848</v>
      </c>
      <c r="C24" s="12">
        <v>1803.4779999999998</v>
      </c>
      <c r="D24" s="12">
        <v>1708.0900000000001</v>
      </c>
      <c r="E24" s="12">
        <v>1946.56</v>
      </c>
      <c r="F24" s="12">
        <v>1026.69</v>
      </c>
      <c r="G24" s="4">
        <v>0</v>
      </c>
      <c r="H24" s="4">
        <v>184</v>
      </c>
      <c r="I24" s="4">
        <v>40469</v>
      </c>
      <c r="J24" s="33">
        <f t="shared" si="0"/>
        <v>4.5466900590575504E-3</v>
      </c>
      <c r="K24" s="12">
        <f t="shared" si="1"/>
        <v>0</v>
      </c>
      <c r="L24" s="12">
        <f t="shared" si="2"/>
        <v>100</v>
      </c>
    </row>
    <row r="25" spans="2:12" ht="12.75" customHeight="1">
      <c r="B25" s="30">
        <v>43849</v>
      </c>
      <c r="C25" s="12">
        <v>1977.8779999999999</v>
      </c>
      <c r="D25" s="12">
        <v>1853.9966666666667</v>
      </c>
      <c r="E25" s="12">
        <v>2163.6999999999998</v>
      </c>
      <c r="F25" s="12">
        <v>1035.3399999999999</v>
      </c>
      <c r="G25" s="4">
        <v>0</v>
      </c>
      <c r="H25" s="4">
        <v>166</v>
      </c>
      <c r="I25" s="4">
        <v>34218</v>
      </c>
      <c r="J25" s="33">
        <f t="shared" si="0"/>
        <v>4.8512478812320998E-3</v>
      </c>
      <c r="K25" s="12">
        <f t="shared" si="1"/>
        <v>0</v>
      </c>
      <c r="L25" s="12">
        <f t="shared" si="2"/>
        <v>100</v>
      </c>
    </row>
    <row r="26" spans="2:12" ht="12.75" customHeight="1">
      <c r="B26" s="30">
        <v>43850</v>
      </c>
      <c r="C26" s="12">
        <v>1785.5520000000001</v>
      </c>
      <c r="D26" s="12">
        <v>1684.0266666666666</v>
      </c>
      <c r="E26" s="12">
        <v>1937.8400000000001</v>
      </c>
      <c r="F26" s="12">
        <v>1037.8</v>
      </c>
      <c r="G26" s="4">
        <v>0</v>
      </c>
      <c r="H26" s="4">
        <v>145</v>
      </c>
      <c r="I26" s="4">
        <v>34490</v>
      </c>
      <c r="J26" s="33">
        <f t="shared" si="0"/>
        <v>4.2041171354015661E-3</v>
      </c>
      <c r="K26" s="12">
        <f t="shared" si="1"/>
        <v>0</v>
      </c>
      <c r="L26" s="12">
        <f t="shared" si="2"/>
        <v>100</v>
      </c>
    </row>
    <row r="27" spans="2:12" ht="12.75" customHeight="1">
      <c r="B27" s="30">
        <v>43851</v>
      </c>
      <c r="C27" s="12">
        <v>2182.63</v>
      </c>
      <c r="D27" s="12">
        <v>1886.0699999999997</v>
      </c>
      <c r="E27" s="12">
        <v>2627.4700000000003</v>
      </c>
      <c r="F27" s="12">
        <v>1037.98</v>
      </c>
      <c r="G27" s="4">
        <v>0</v>
      </c>
      <c r="H27" s="4">
        <v>143</v>
      </c>
      <c r="I27" s="4">
        <v>33197</v>
      </c>
      <c r="J27" s="33">
        <f t="shared" si="0"/>
        <v>4.3076181582673134E-3</v>
      </c>
      <c r="K27" s="12">
        <f t="shared" si="1"/>
        <v>0</v>
      </c>
      <c r="L27" s="12">
        <f t="shared" si="2"/>
        <v>100</v>
      </c>
    </row>
    <row r="28" spans="2:12" ht="12.75" customHeight="1">
      <c r="B28" s="30">
        <v>43852</v>
      </c>
      <c r="C28" s="12">
        <v>1668.502</v>
      </c>
      <c r="D28" s="12">
        <v>1558.8233333333335</v>
      </c>
      <c r="E28" s="12">
        <v>1833.0200000000002</v>
      </c>
      <c r="F28" s="12">
        <v>1033.27</v>
      </c>
      <c r="G28" s="4">
        <v>0</v>
      </c>
      <c r="H28" s="4">
        <v>137</v>
      </c>
      <c r="I28" s="4">
        <v>31225</v>
      </c>
      <c r="J28" s="33">
        <f t="shared" si="0"/>
        <v>4.3875100080064053E-3</v>
      </c>
      <c r="K28" s="12">
        <f t="shared" si="1"/>
        <v>0</v>
      </c>
      <c r="L28" s="12">
        <f t="shared" si="2"/>
        <v>100</v>
      </c>
    </row>
    <row r="29" spans="2:12" ht="12.75" customHeight="1">
      <c r="B29" s="19">
        <v>43853</v>
      </c>
      <c r="C29" s="12">
        <v>1497.4559999999999</v>
      </c>
      <c r="D29" s="12">
        <v>1400.7533333333333</v>
      </c>
      <c r="E29" s="12">
        <v>1642.5099999999998</v>
      </c>
      <c r="F29" s="12">
        <v>1028.1600000000001</v>
      </c>
      <c r="G29" s="4">
        <v>0</v>
      </c>
      <c r="H29" s="4">
        <v>20</v>
      </c>
      <c r="I29" s="4">
        <v>6125</v>
      </c>
      <c r="J29" s="33">
        <f t="shared" si="0"/>
        <v>3.2653061224489797E-3</v>
      </c>
      <c r="K29" s="12">
        <f t="shared" si="1"/>
        <v>0</v>
      </c>
      <c r="L29" s="12">
        <f t="shared" si="2"/>
        <v>100</v>
      </c>
    </row>
    <row r="30" spans="2:12" ht="12.75" customHeight="1">
      <c r="B30" s="19">
        <v>43854</v>
      </c>
      <c r="C30" s="12">
        <v>1516.33</v>
      </c>
      <c r="D30" s="12">
        <v>1422.7766666666666</v>
      </c>
      <c r="E30" s="12">
        <v>1656.6599999999999</v>
      </c>
      <c r="F30" s="12">
        <v>1049.5999999999999</v>
      </c>
      <c r="G30" s="4">
        <v>0</v>
      </c>
      <c r="H30" s="4">
        <v>11</v>
      </c>
      <c r="I30" s="4">
        <v>4767</v>
      </c>
      <c r="J30" s="33">
        <f t="shared" si="0"/>
        <v>2.3075309418921753E-3</v>
      </c>
      <c r="K30" s="12">
        <f t="shared" si="1"/>
        <v>0</v>
      </c>
      <c r="L30" s="12">
        <f t="shared" si="2"/>
        <v>100</v>
      </c>
    </row>
    <row r="31" spans="2:12" ht="12.75" customHeight="1">
      <c r="B31" s="30">
        <v>43855</v>
      </c>
      <c r="C31" s="12">
        <v>1726.6919999999998</v>
      </c>
      <c r="D31" s="12">
        <v>1618.7066666666667</v>
      </c>
      <c r="E31" s="12">
        <v>1888.67</v>
      </c>
      <c r="F31" s="12">
        <v>1031.96</v>
      </c>
      <c r="G31" s="4">
        <v>0</v>
      </c>
      <c r="H31" s="4">
        <v>198</v>
      </c>
      <c r="I31" s="4">
        <v>37816</v>
      </c>
      <c r="J31" s="33">
        <f t="shared" si="0"/>
        <v>5.235878993018828E-3</v>
      </c>
      <c r="K31" s="12">
        <f t="shared" si="1"/>
        <v>0</v>
      </c>
      <c r="L31" s="12">
        <f t="shared" si="2"/>
        <v>100</v>
      </c>
    </row>
    <row r="32" spans="2:12" ht="12.75" customHeight="1">
      <c r="B32" s="30">
        <v>43856</v>
      </c>
      <c r="C32" s="12">
        <v>1659.7580000000003</v>
      </c>
      <c r="D32" s="12">
        <v>1562.0500000000002</v>
      </c>
      <c r="E32" s="12">
        <v>1806.32</v>
      </c>
      <c r="F32" s="12">
        <v>1029.68</v>
      </c>
      <c r="G32" s="4">
        <v>0</v>
      </c>
      <c r="H32" s="4">
        <v>138</v>
      </c>
      <c r="I32" s="4">
        <v>34427</v>
      </c>
      <c r="J32" s="33">
        <f t="shared" si="0"/>
        <v>4.0084817149330472E-3</v>
      </c>
      <c r="K32" s="12">
        <f t="shared" si="1"/>
        <v>0</v>
      </c>
      <c r="L32" s="12">
        <f t="shared" si="2"/>
        <v>100</v>
      </c>
    </row>
    <row r="33" spans="2:12" ht="12.75" customHeight="1">
      <c r="B33" s="30">
        <v>43857</v>
      </c>
      <c r="C33" s="12">
        <v>1744.3139999999999</v>
      </c>
      <c r="D33" s="12">
        <v>1612.83</v>
      </c>
      <c r="E33" s="12">
        <v>1941.54</v>
      </c>
      <c r="F33" s="12">
        <v>1030.9100000000001</v>
      </c>
      <c r="G33" s="4">
        <v>0</v>
      </c>
      <c r="H33" s="4">
        <v>184</v>
      </c>
      <c r="I33" s="4">
        <v>35195</v>
      </c>
      <c r="J33" s="33">
        <f t="shared" si="0"/>
        <v>5.2280153430885072E-3</v>
      </c>
      <c r="K33" s="12">
        <f t="shared" si="1"/>
        <v>0</v>
      </c>
      <c r="L33" s="12">
        <f t="shared" si="2"/>
        <v>100</v>
      </c>
    </row>
    <row r="34" spans="2:12" ht="12.75" customHeight="1">
      <c r="B34" s="30">
        <v>43858</v>
      </c>
      <c r="C34" s="12">
        <v>1685.2779999999998</v>
      </c>
      <c r="D34" s="12">
        <v>1587.17</v>
      </c>
      <c r="E34" s="12">
        <v>1832.44</v>
      </c>
      <c r="F34" s="12">
        <v>1029.47</v>
      </c>
      <c r="G34" s="4">
        <v>0</v>
      </c>
      <c r="H34" s="4">
        <v>157</v>
      </c>
      <c r="I34" s="4">
        <v>36114</v>
      </c>
      <c r="J34" s="33">
        <f t="shared" si="0"/>
        <v>4.3473445201306976E-3</v>
      </c>
      <c r="K34" s="12">
        <f t="shared" si="1"/>
        <v>0</v>
      </c>
      <c r="L34" s="12">
        <f t="shared" si="2"/>
        <v>100</v>
      </c>
    </row>
    <row r="35" spans="2:12" ht="12.75" customHeight="1">
      <c r="B35" s="30">
        <v>43859</v>
      </c>
      <c r="C35" s="12">
        <v>2833.0160000000005</v>
      </c>
      <c r="D35" s="12">
        <v>2225.9666666666667</v>
      </c>
      <c r="E35" s="12">
        <v>3743.59</v>
      </c>
      <c r="F35" s="12">
        <v>1032.1099999999999</v>
      </c>
      <c r="G35" s="4">
        <v>0</v>
      </c>
      <c r="H35" s="4">
        <v>155</v>
      </c>
      <c r="I35" s="4">
        <v>36328</v>
      </c>
      <c r="J35" s="33">
        <f t="shared" si="0"/>
        <v>4.2666813477207667E-3</v>
      </c>
      <c r="K35" s="12">
        <f t="shared" si="1"/>
        <v>0</v>
      </c>
      <c r="L35" s="12">
        <f t="shared" si="2"/>
        <v>100</v>
      </c>
    </row>
    <row r="36" spans="2:12" ht="12.75" customHeight="1">
      <c r="B36" s="19">
        <v>43860</v>
      </c>
      <c r="C36" s="12">
        <v>1564.1279999999999</v>
      </c>
      <c r="D36" s="12">
        <v>1464.3933333333334</v>
      </c>
      <c r="E36" s="12">
        <v>1713.73</v>
      </c>
      <c r="F36" s="12">
        <v>1040.04</v>
      </c>
      <c r="G36" s="4">
        <v>0</v>
      </c>
      <c r="H36" s="4">
        <v>28</v>
      </c>
      <c r="I36" s="4">
        <v>7486</v>
      </c>
      <c r="J36" s="33">
        <f t="shared" si="0"/>
        <v>3.7403152551429334E-3</v>
      </c>
      <c r="K36" s="12">
        <f t="shared" si="1"/>
        <v>0</v>
      </c>
      <c r="L36" s="12">
        <f t="shared" si="2"/>
        <v>100</v>
      </c>
    </row>
    <row r="37" spans="2:12" ht="12.75" customHeight="1">
      <c r="B37" s="19">
        <v>43861</v>
      </c>
      <c r="C37" s="12">
        <v>1508.356</v>
      </c>
      <c r="D37" s="12">
        <v>1422.61</v>
      </c>
      <c r="E37" s="12">
        <v>1636.9749999999999</v>
      </c>
      <c r="F37" s="12">
        <v>1052.78</v>
      </c>
      <c r="G37" s="4">
        <v>1200000</v>
      </c>
      <c r="H37" s="4">
        <v>9</v>
      </c>
      <c r="I37" s="4">
        <v>6824</v>
      </c>
      <c r="J37" s="33">
        <f t="shared" ref="J37" si="3">H37/I37</f>
        <v>1.3188745603751465E-3</v>
      </c>
      <c r="K37" s="12">
        <f t="shared" ref="K37" si="4">G37/86400000</f>
        <v>1.3888888888888888E-2</v>
      </c>
      <c r="L37" s="12">
        <f t="shared" ref="L37" si="5">100-K37</f>
        <v>99.986111111111114</v>
      </c>
    </row>
    <row r="38" spans="2:12">
      <c r="B38" s="14" t="s">
        <v>2</v>
      </c>
      <c r="C38" s="15">
        <v>281199.88</v>
      </c>
      <c r="D38" s="15">
        <v>149709.18</v>
      </c>
      <c r="E38" s="15">
        <v>131490.70000000001</v>
      </c>
      <c r="F38" s="15">
        <v>32037.89</v>
      </c>
      <c r="G38" s="15">
        <f t="shared" ref="G38" si="6">SUM(G7:G37)</f>
        <v>1200000</v>
      </c>
      <c r="H38" s="15">
        <v>3143</v>
      </c>
      <c r="I38" s="15">
        <v>794818</v>
      </c>
      <c r="J38" s="29" t="s">
        <v>34</v>
      </c>
      <c r="K38" s="16" t="s">
        <v>34</v>
      </c>
      <c r="L38" s="16" t="s">
        <v>34</v>
      </c>
    </row>
    <row r="39" spans="2:12" ht="25.5">
      <c r="B39" s="18" t="s">
        <v>3</v>
      </c>
      <c r="C39" s="17">
        <v>1814.1927741935485</v>
      </c>
      <c r="D39" s="17">
        <v>1609.7761290322583</v>
      </c>
      <c r="E39" s="17">
        <v>2120.8177419354838</v>
      </c>
      <c r="F39" s="17">
        <v>1033.4803225806452</v>
      </c>
      <c r="G39" s="17">
        <f t="shared" ref="G39:L39" si="7">AVERAGE(G7:G37)</f>
        <v>38709.677419354841</v>
      </c>
      <c r="H39" s="21">
        <v>101.38709677419355</v>
      </c>
      <c r="I39" s="21">
        <v>25639.290322580644</v>
      </c>
      <c r="J39" s="34">
        <f t="shared" si="7"/>
        <v>3.4727104321490478E-3</v>
      </c>
      <c r="K39" s="17">
        <f t="shared" si="7"/>
        <v>4.4802867383512545E-4</v>
      </c>
      <c r="L39" s="17">
        <f t="shared" si="7"/>
        <v>99.99955197132617</v>
      </c>
    </row>
    <row r="42" spans="2:12" hidden="1">
      <c r="B42" s="1" t="s">
        <v>35</v>
      </c>
      <c r="C42" s="10">
        <v>1</v>
      </c>
      <c r="D42" s="10">
        <v>2</v>
      </c>
      <c r="E42" s="10">
        <v>3</v>
      </c>
      <c r="F42" s="10">
        <v>4</v>
      </c>
      <c r="G42" s="10">
        <v>5</v>
      </c>
      <c r="H42" s="10">
        <v>6</v>
      </c>
      <c r="I42" s="10">
        <v>7</v>
      </c>
      <c r="J42" s="10">
        <v>8</v>
      </c>
      <c r="K42" s="10">
        <v>9</v>
      </c>
      <c r="L42" s="10">
        <v>10</v>
      </c>
    </row>
    <row r="43" spans="2:12" hidden="1">
      <c r="B43" s="1" t="s">
        <v>35</v>
      </c>
      <c r="C43" s="10">
        <v>1</v>
      </c>
      <c r="D43" s="10"/>
      <c r="E43" s="10"/>
      <c r="F43" s="10"/>
      <c r="G43" s="10">
        <v>2</v>
      </c>
      <c r="H43" s="10">
        <v>3</v>
      </c>
      <c r="I43" s="10">
        <v>4</v>
      </c>
      <c r="J43" s="10">
        <v>5</v>
      </c>
      <c r="K43" s="10">
        <v>6</v>
      </c>
      <c r="L43" s="10">
        <v>7</v>
      </c>
    </row>
    <row r="44" spans="2:12" ht="25.5">
      <c r="B44" s="5" t="s">
        <v>7</v>
      </c>
      <c r="C44" s="2" t="s">
        <v>37</v>
      </c>
      <c r="D44" s="40" t="s">
        <v>43</v>
      </c>
      <c r="E44" s="41"/>
      <c r="F44" s="42"/>
      <c r="G44" s="40" t="s">
        <v>45</v>
      </c>
      <c r="H44" s="41"/>
      <c r="I44" s="41"/>
      <c r="J44" s="41"/>
      <c r="K44" s="41"/>
      <c r="L44" s="42"/>
    </row>
    <row r="45" spans="2:12" ht="48">
      <c r="B45" s="6" t="s">
        <v>13</v>
      </c>
      <c r="C45" s="8"/>
      <c r="D45" s="9" t="s">
        <v>38</v>
      </c>
      <c r="E45" s="9" t="s">
        <v>39</v>
      </c>
      <c r="F45" s="9" t="s">
        <v>40</v>
      </c>
      <c r="G45" s="9"/>
      <c r="H45" s="9" t="s">
        <v>36</v>
      </c>
      <c r="I45" s="9" t="s">
        <v>15</v>
      </c>
      <c r="J45" s="9" t="s">
        <v>22</v>
      </c>
      <c r="K45" s="9" t="s">
        <v>23</v>
      </c>
      <c r="L45" s="9" t="s">
        <v>24</v>
      </c>
    </row>
    <row r="46" spans="2:12">
      <c r="B46" s="3" t="s">
        <v>1</v>
      </c>
      <c r="C46" s="11" t="s">
        <v>25</v>
      </c>
      <c r="D46" s="11" t="s">
        <v>25</v>
      </c>
      <c r="E46" s="11" t="s">
        <v>25</v>
      </c>
      <c r="F46" s="11" t="s">
        <v>25</v>
      </c>
      <c r="G46" s="11" t="s">
        <v>26</v>
      </c>
      <c r="H46" s="11" t="s">
        <v>28</v>
      </c>
      <c r="I46" s="11" t="s">
        <v>27</v>
      </c>
      <c r="J46" s="11" t="s">
        <v>30</v>
      </c>
      <c r="K46" s="11" t="s">
        <v>32</v>
      </c>
      <c r="L46" s="11" t="s">
        <v>33</v>
      </c>
    </row>
    <row r="47" spans="2:12" ht="12.75" customHeight="1">
      <c r="B47" s="30">
        <v>43862</v>
      </c>
      <c r="C47" s="12">
        <v>1801.5760000000002</v>
      </c>
      <c r="D47" s="13">
        <v>1625.75</v>
      </c>
      <c r="E47" s="12">
        <v>2065.3150000000001</v>
      </c>
      <c r="F47" s="12">
        <v>1035.3800000000001</v>
      </c>
      <c r="G47" s="4">
        <v>0</v>
      </c>
      <c r="H47" s="4">
        <v>219</v>
      </c>
      <c r="I47" s="4">
        <v>47409</v>
      </c>
      <c r="J47" s="33">
        <f>H47/I47</f>
        <v>4.6193760678352215E-3</v>
      </c>
      <c r="K47" s="12">
        <f>G47/86400000</f>
        <v>0</v>
      </c>
      <c r="L47" s="12">
        <f>100-K47</f>
        <v>100</v>
      </c>
    </row>
    <row r="48" spans="2:12" ht="12.75" customHeight="1">
      <c r="B48" s="30">
        <v>43863</v>
      </c>
      <c r="C48" s="12">
        <v>1799.27</v>
      </c>
      <c r="D48" s="13">
        <v>1651.9233333333334</v>
      </c>
      <c r="E48" s="12">
        <v>2020.29</v>
      </c>
      <c r="F48" s="12">
        <v>1081.8800000000001</v>
      </c>
      <c r="G48" s="4">
        <v>0</v>
      </c>
      <c r="H48" s="4">
        <v>143</v>
      </c>
      <c r="I48" s="4">
        <v>41966</v>
      </c>
      <c r="J48" s="33">
        <f t="shared" ref="J48:J74" si="8">H48/I48</f>
        <v>3.4075203736358005E-3</v>
      </c>
      <c r="K48" s="12">
        <f t="shared" ref="K48:K74" si="9">G48/86400000</f>
        <v>0</v>
      </c>
      <c r="L48" s="12">
        <f t="shared" ref="L48:L74" si="10">100-K48</f>
        <v>100</v>
      </c>
    </row>
    <row r="49" spans="2:12" ht="12.75" customHeight="1">
      <c r="B49" s="30">
        <v>43864</v>
      </c>
      <c r="C49" s="12">
        <v>1649.8720000000001</v>
      </c>
      <c r="D49" s="13">
        <v>1561.5366666666666</v>
      </c>
      <c r="E49" s="12">
        <v>1782.375</v>
      </c>
      <c r="F49" s="12">
        <v>1026.08</v>
      </c>
      <c r="G49" s="4">
        <v>0</v>
      </c>
      <c r="H49" s="4">
        <v>155</v>
      </c>
      <c r="I49" s="4">
        <v>39435</v>
      </c>
      <c r="J49" s="33">
        <f t="shared" si="8"/>
        <v>3.9305185748700396E-3</v>
      </c>
      <c r="K49" s="12">
        <f t="shared" si="9"/>
        <v>0</v>
      </c>
      <c r="L49" s="12">
        <f t="shared" si="10"/>
        <v>100</v>
      </c>
    </row>
    <row r="50" spans="2:12" ht="12.75" customHeight="1">
      <c r="B50" s="30">
        <v>43865</v>
      </c>
      <c r="C50" s="12">
        <v>1991.048</v>
      </c>
      <c r="D50" s="13">
        <v>1683.2633333333333</v>
      </c>
      <c r="E50" s="12">
        <v>2452.7249999999999</v>
      </c>
      <c r="F50" s="12">
        <v>1031.0999999999999</v>
      </c>
      <c r="G50" s="4">
        <v>0</v>
      </c>
      <c r="H50" s="4">
        <v>158</v>
      </c>
      <c r="I50" s="4">
        <v>37526</v>
      </c>
      <c r="J50" s="33">
        <f t="shared" si="8"/>
        <v>4.2104141128817352E-3</v>
      </c>
      <c r="K50" s="12">
        <f t="shared" si="9"/>
        <v>0</v>
      </c>
      <c r="L50" s="12">
        <f t="shared" si="10"/>
        <v>100</v>
      </c>
    </row>
    <row r="51" spans="2:12" ht="12.75" customHeight="1">
      <c r="B51" s="30">
        <v>43866</v>
      </c>
      <c r="C51" s="12">
        <v>1756.1259999999997</v>
      </c>
      <c r="D51" s="13">
        <v>1651.4166666666667</v>
      </c>
      <c r="E51" s="12">
        <v>1913.19</v>
      </c>
      <c r="F51" s="12">
        <v>1028.03</v>
      </c>
      <c r="G51" s="4">
        <v>0</v>
      </c>
      <c r="H51" s="4">
        <v>124</v>
      </c>
      <c r="I51" s="4">
        <v>35647</v>
      </c>
      <c r="J51" s="33">
        <f t="shared" si="8"/>
        <v>3.4785535949729291E-3</v>
      </c>
      <c r="K51" s="12">
        <f t="shared" si="9"/>
        <v>0</v>
      </c>
      <c r="L51" s="12">
        <f t="shared" si="10"/>
        <v>100</v>
      </c>
    </row>
    <row r="52" spans="2:12" ht="12.75" customHeight="1">
      <c r="B52" s="19">
        <v>43867</v>
      </c>
      <c r="C52" s="12">
        <v>1500.0080000000003</v>
      </c>
      <c r="D52" s="13">
        <v>1406.1733333333334</v>
      </c>
      <c r="E52" s="12">
        <v>1640.76</v>
      </c>
      <c r="F52" s="12">
        <v>1038.78</v>
      </c>
      <c r="G52" s="4">
        <v>0</v>
      </c>
      <c r="H52" s="4">
        <v>38</v>
      </c>
      <c r="I52" s="4">
        <v>6257</v>
      </c>
      <c r="J52" s="33">
        <f t="shared" si="8"/>
        <v>6.0731980182195944E-3</v>
      </c>
      <c r="K52" s="12">
        <f t="shared" si="9"/>
        <v>0</v>
      </c>
      <c r="L52" s="12">
        <f t="shared" si="10"/>
        <v>100</v>
      </c>
    </row>
    <row r="53" spans="2:12" ht="12.75" customHeight="1">
      <c r="B53" s="19">
        <v>43868</v>
      </c>
      <c r="C53" s="12">
        <v>1494.0620000000001</v>
      </c>
      <c r="D53" s="13">
        <v>1409.8500000000001</v>
      </c>
      <c r="E53" s="12">
        <v>1620.38</v>
      </c>
      <c r="F53" s="12">
        <v>1035.82</v>
      </c>
      <c r="G53" s="4">
        <v>0</v>
      </c>
      <c r="H53" s="4">
        <v>4</v>
      </c>
      <c r="I53" s="4">
        <v>6119</v>
      </c>
      <c r="J53" s="33">
        <f t="shared" si="8"/>
        <v>6.5370158522634419E-4</v>
      </c>
      <c r="K53" s="12">
        <f t="shared" si="9"/>
        <v>0</v>
      </c>
      <c r="L53" s="12">
        <f t="shared" si="10"/>
        <v>100</v>
      </c>
    </row>
    <row r="54" spans="2:12" ht="12.75" customHeight="1">
      <c r="B54" s="30">
        <v>43869</v>
      </c>
      <c r="C54" s="12">
        <v>1661.4239999999998</v>
      </c>
      <c r="D54" s="13">
        <v>1561.01</v>
      </c>
      <c r="E54" s="12">
        <v>1812.0449999999998</v>
      </c>
      <c r="F54" s="12">
        <v>1030.45</v>
      </c>
      <c r="G54" s="4">
        <v>0</v>
      </c>
      <c r="H54" s="4">
        <v>160</v>
      </c>
      <c r="I54" s="4">
        <v>41421</v>
      </c>
      <c r="J54" s="33">
        <f t="shared" si="8"/>
        <v>3.862774920933826E-3</v>
      </c>
      <c r="K54" s="12">
        <f t="shared" si="9"/>
        <v>0</v>
      </c>
      <c r="L54" s="12">
        <f t="shared" si="10"/>
        <v>100</v>
      </c>
    </row>
    <row r="55" spans="2:12" ht="12.75" customHeight="1">
      <c r="B55" s="30">
        <v>43870</v>
      </c>
      <c r="C55" s="12">
        <v>1610.924</v>
      </c>
      <c r="D55" s="13">
        <v>1531.47</v>
      </c>
      <c r="E55" s="12">
        <v>1730.105</v>
      </c>
      <c r="F55" s="12">
        <v>1023.51</v>
      </c>
      <c r="G55" s="4">
        <v>0</v>
      </c>
      <c r="H55" s="4">
        <v>159</v>
      </c>
      <c r="I55" s="4">
        <v>39715</v>
      </c>
      <c r="J55" s="33">
        <f t="shared" si="8"/>
        <v>4.0035251164547399E-3</v>
      </c>
      <c r="K55" s="12">
        <f t="shared" si="9"/>
        <v>0</v>
      </c>
      <c r="L55" s="12">
        <f t="shared" si="10"/>
        <v>100</v>
      </c>
    </row>
    <row r="56" spans="2:12" ht="12.75" customHeight="1">
      <c r="B56" s="30">
        <v>43871</v>
      </c>
      <c r="C56" s="12">
        <v>1628.3520000000001</v>
      </c>
      <c r="D56" s="13">
        <v>1547.1966666666667</v>
      </c>
      <c r="E56" s="12">
        <v>1750.085</v>
      </c>
      <c r="F56" s="12">
        <v>1026.0899999999999</v>
      </c>
      <c r="G56" s="4">
        <v>0</v>
      </c>
      <c r="H56" s="4">
        <v>153</v>
      </c>
      <c r="I56" s="4">
        <v>36814</v>
      </c>
      <c r="J56" s="33">
        <f t="shared" si="8"/>
        <v>4.1560275981963385E-3</v>
      </c>
      <c r="K56" s="12">
        <f t="shared" si="9"/>
        <v>0</v>
      </c>
      <c r="L56" s="12">
        <f t="shared" si="10"/>
        <v>100</v>
      </c>
    </row>
    <row r="57" spans="2:12" ht="12.75" customHeight="1">
      <c r="B57" s="30">
        <v>43872</v>
      </c>
      <c r="C57" s="12">
        <v>1607.0319999999999</v>
      </c>
      <c r="D57" s="13">
        <v>1517.8199999999997</v>
      </c>
      <c r="E57" s="12">
        <v>1740.8500000000001</v>
      </c>
      <c r="F57" s="12">
        <v>1028.8699999999999</v>
      </c>
      <c r="G57" s="4">
        <v>0</v>
      </c>
      <c r="H57" s="4">
        <v>119</v>
      </c>
      <c r="I57" s="4">
        <v>33150</v>
      </c>
      <c r="J57" s="33">
        <f t="shared" si="8"/>
        <v>3.5897435897435897E-3</v>
      </c>
      <c r="K57" s="12">
        <f t="shared" si="9"/>
        <v>0</v>
      </c>
      <c r="L57" s="12">
        <f t="shared" si="10"/>
        <v>100</v>
      </c>
    </row>
    <row r="58" spans="2:12" ht="12.75" customHeight="1">
      <c r="B58" s="30">
        <v>43873</v>
      </c>
      <c r="C58" s="12">
        <v>2027.9099999999999</v>
      </c>
      <c r="D58" s="13">
        <v>2130.5700000000002</v>
      </c>
      <c r="E58" s="12">
        <v>1873.92</v>
      </c>
      <c r="F58" s="12">
        <v>1030.46</v>
      </c>
      <c r="G58" s="4">
        <v>0</v>
      </c>
      <c r="H58" s="4">
        <v>143</v>
      </c>
      <c r="I58" s="4">
        <v>34227</v>
      </c>
      <c r="J58" s="33">
        <f t="shared" si="8"/>
        <v>4.1779881380196917E-3</v>
      </c>
      <c r="K58" s="12">
        <f t="shared" si="9"/>
        <v>0</v>
      </c>
      <c r="L58" s="12">
        <f t="shared" si="10"/>
        <v>100</v>
      </c>
    </row>
    <row r="59" spans="2:12" ht="12.75" customHeight="1">
      <c r="B59" s="19">
        <v>43874</v>
      </c>
      <c r="C59" s="12">
        <v>1548.5720000000001</v>
      </c>
      <c r="D59" s="13">
        <v>1450.0033333333333</v>
      </c>
      <c r="E59" s="12">
        <v>1696.4250000000002</v>
      </c>
      <c r="F59" s="12">
        <v>1059.97</v>
      </c>
      <c r="G59" s="4">
        <v>0</v>
      </c>
      <c r="H59" s="4">
        <v>22</v>
      </c>
      <c r="I59" s="4">
        <v>5739</v>
      </c>
      <c r="J59" s="33">
        <f t="shared" si="8"/>
        <v>3.8334204565255272E-3</v>
      </c>
      <c r="K59" s="12">
        <f t="shared" si="9"/>
        <v>0</v>
      </c>
      <c r="L59" s="12">
        <f t="shared" si="10"/>
        <v>100</v>
      </c>
    </row>
    <row r="60" spans="2:12" ht="12.75" customHeight="1">
      <c r="B60" s="19">
        <v>43875</v>
      </c>
      <c r="C60" s="12">
        <v>1523.028</v>
      </c>
      <c r="D60" s="13">
        <v>1430.0466666666669</v>
      </c>
      <c r="E60" s="12">
        <v>1662.5</v>
      </c>
      <c r="F60" s="12">
        <v>1038.6199999999999</v>
      </c>
      <c r="G60" s="4">
        <v>0</v>
      </c>
      <c r="H60" s="4">
        <v>20</v>
      </c>
      <c r="I60" s="4">
        <v>4390</v>
      </c>
      <c r="J60" s="33">
        <f t="shared" si="8"/>
        <v>4.5558086560364463E-3</v>
      </c>
      <c r="K60" s="12">
        <f t="shared" si="9"/>
        <v>0</v>
      </c>
      <c r="L60" s="12">
        <f t="shared" si="10"/>
        <v>100</v>
      </c>
    </row>
    <row r="61" spans="2:12" ht="12.75" customHeight="1">
      <c r="B61" s="30">
        <v>43876</v>
      </c>
      <c r="C61" s="12">
        <v>1682.19</v>
      </c>
      <c r="D61" s="13">
        <v>1581.7900000000002</v>
      </c>
      <c r="E61" s="12">
        <v>1832.79</v>
      </c>
      <c r="F61" s="12">
        <v>1030.18</v>
      </c>
      <c r="G61" s="4">
        <v>0</v>
      </c>
      <c r="H61" s="4">
        <v>127</v>
      </c>
      <c r="I61" s="4">
        <v>38304</v>
      </c>
      <c r="J61" s="33">
        <f t="shared" si="8"/>
        <v>3.315580618212197E-3</v>
      </c>
      <c r="K61" s="12">
        <f t="shared" si="9"/>
        <v>0</v>
      </c>
      <c r="L61" s="12">
        <f t="shared" si="10"/>
        <v>100</v>
      </c>
    </row>
    <row r="62" spans="2:12" ht="12.75" customHeight="1">
      <c r="B62" s="30">
        <v>43877</v>
      </c>
      <c r="C62" s="12">
        <v>1727.9760000000001</v>
      </c>
      <c r="D62" s="13">
        <v>1578.32</v>
      </c>
      <c r="E62" s="12">
        <v>1952.46</v>
      </c>
      <c r="F62" s="12">
        <v>1031.6400000000001</v>
      </c>
      <c r="G62" s="4">
        <v>0</v>
      </c>
      <c r="H62" s="4">
        <v>149</v>
      </c>
      <c r="I62" s="4">
        <v>36394</v>
      </c>
      <c r="J62" s="33">
        <f t="shared" si="8"/>
        <v>4.0940814419959332E-3</v>
      </c>
      <c r="K62" s="12">
        <f t="shared" si="9"/>
        <v>0</v>
      </c>
      <c r="L62" s="12">
        <f t="shared" si="10"/>
        <v>100</v>
      </c>
    </row>
    <row r="63" spans="2:12" ht="12.75" customHeight="1">
      <c r="B63" s="30">
        <v>43878</v>
      </c>
      <c r="C63" s="12">
        <v>1628.402</v>
      </c>
      <c r="D63" s="13">
        <v>1516.89</v>
      </c>
      <c r="E63" s="12">
        <v>1795.67</v>
      </c>
      <c r="F63" s="12">
        <v>1028.6500000000001</v>
      </c>
      <c r="G63" s="4">
        <v>0</v>
      </c>
      <c r="H63" s="4">
        <v>148</v>
      </c>
      <c r="I63" s="4">
        <v>30194</v>
      </c>
      <c r="J63" s="33">
        <f t="shared" si="8"/>
        <v>4.9016360866397301E-3</v>
      </c>
      <c r="K63" s="12">
        <f t="shared" si="9"/>
        <v>0</v>
      </c>
      <c r="L63" s="12">
        <f t="shared" si="10"/>
        <v>100</v>
      </c>
    </row>
    <row r="64" spans="2:12" ht="12.75" customHeight="1">
      <c r="B64" s="30">
        <v>43879</v>
      </c>
      <c r="C64" s="12">
        <v>1620.0260000000003</v>
      </c>
      <c r="D64" s="13">
        <v>1519.5666666666668</v>
      </c>
      <c r="E64" s="12">
        <v>1770.7150000000001</v>
      </c>
      <c r="F64" s="12">
        <v>1025.8900000000001</v>
      </c>
      <c r="G64" s="4">
        <v>0</v>
      </c>
      <c r="H64" s="4">
        <v>144</v>
      </c>
      <c r="I64" s="4">
        <v>30074</v>
      </c>
      <c r="J64" s="33">
        <f t="shared" si="8"/>
        <v>4.7881891334707717E-3</v>
      </c>
      <c r="K64" s="12">
        <f t="shared" si="9"/>
        <v>0</v>
      </c>
      <c r="L64" s="12">
        <f t="shared" si="10"/>
        <v>100</v>
      </c>
    </row>
    <row r="65" spans="2:12" ht="12.75" customHeight="1">
      <c r="B65" s="30">
        <v>43880</v>
      </c>
      <c r="C65" s="12">
        <v>1649.0319999999999</v>
      </c>
      <c r="D65" s="13">
        <v>1534.5566666666666</v>
      </c>
      <c r="E65" s="12">
        <v>1820.7449999999999</v>
      </c>
      <c r="F65" s="12">
        <v>1032.9100000000001</v>
      </c>
      <c r="G65" s="4">
        <v>0</v>
      </c>
      <c r="H65" s="4">
        <v>139</v>
      </c>
      <c r="I65" s="4">
        <v>28064</v>
      </c>
      <c r="J65" s="33">
        <f t="shared" si="8"/>
        <v>4.9529646522234894E-3</v>
      </c>
      <c r="K65" s="12">
        <f t="shared" si="9"/>
        <v>0</v>
      </c>
      <c r="L65" s="12">
        <f t="shared" si="10"/>
        <v>100</v>
      </c>
    </row>
    <row r="66" spans="2:12" ht="12.75" customHeight="1">
      <c r="B66" s="19">
        <v>43881</v>
      </c>
      <c r="C66" s="12">
        <v>1501.8779999999999</v>
      </c>
      <c r="D66" s="13">
        <v>1399.2566666666669</v>
      </c>
      <c r="E66" s="12">
        <v>1655.81</v>
      </c>
      <c r="F66" s="12">
        <v>1036.17</v>
      </c>
      <c r="G66" s="4">
        <v>0</v>
      </c>
      <c r="H66" s="4">
        <v>17</v>
      </c>
      <c r="I66" s="4">
        <v>6124</v>
      </c>
      <c r="J66" s="33">
        <f t="shared" si="8"/>
        <v>2.7759634225996083E-3</v>
      </c>
      <c r="K66" s="12">
        <f t="shared" si="9"/>
        <v>0</v>
      </c>
      <c r="L66" s="12">
        <f t="shared" si="10"/>
        <v>100</v>
      </c>
    </row>
    <row r="67" spans="2:12" ht="12.75" customHeight="1">
      <c r="B67" s="19">
        <v>43882</v>
      </c>
      <c r="C67" s="12">
        <v>1518.788</v>
      </c>
      <c r="D67" s="13">
        <v>1422.5066666666669</v>
      </c>
      <c r="E67" s="12">
        <v>1663.21</v>
      </c>
      <c r="F67" s="12">
        <v>1044.1500000000001</v>
      </c>
      <c r="G67" s="4">
        <v>0</v>
      </c>
      <c r="H67" s="4">
        <v>14</v>
      </c>
      <c r="I67" s="4">
        <v>4326</v>
      </c>
      <c r="J67" s="33">
        <f t="shared" si="8"/>
        <v>3.2362459546925568E-3</v>
      </c>
      <c r="K67" s="12">
        <f t="shared" si="9"/>
        <v>0</v>
      </c>
      <c r="L67" s="12">
        <f t="shared" si="10"/>
        <v>100</v>
      </c>
    </row>
    <row r="68" spans="2:12" ht="12.75" customHeight="1">
      <c r="B68" s="30">
        <v>43883</v>
      </c>
      <c r="C68" s="12">
        <v>1615.3120000000001</v>
      </c>
      <c r="D68" s="13">
        <v>1506.4566666666667</v>
      </c>
      <c r="E68" s="12">
        <v>1778.595</v>
      </c>
      <c r="F68" s="12">
        <v>1028.32</v>
      </c>
      <c r="G68" s="4">
        <v>0</v>
      </c>
      <c r="H68" s="4">
        <v>110</v>
      </c>
      <c r="I68" s="4">
        <v>32696</v>
      </c>
      <c r="J68" s="33">
        <f t="shared" si="8"/>
        <v>3.3643259114264743E-3</v>
      </c>
      <c r="K68" s="12">
        <f t="shared" si="9"/>
        <v>0</v>
      </c>
      <c r="L68" s="12">
        <f t="shared" si="10"/>
        <v>100</v>
      </c>
    </row>
    <row r="69" spans="2:12" ht="12.75" customHeight="1">
      <c r="B69" s="30">
        <v>43884</v>
      </c>
      <c r="C69" s="12">
        <v>1664.0639999999999</v>
      </c>
      <c r="D69" s="13">
        <v>1539.2699999999998</v>
      </c>
      <c r="E69" s="12">
        <v>1851.2550000000001</v>
      </c>
      <c r="F69" s="12">
        <v>1035.57</v>
      </c>
      <c r="G69" s="4">
        <v>0</v>
      </c>
      <c r="H69" s="4">
        <v>115</v>
      </c>
      <c r="I69" s="4">
        <v>30595</v>
      </c>
      <c r="J69" s="33">
        <f t="shared" si="8"/>
        <v>3.758784115051479E-3</v>
      </c>
      <c r="K69" s="12">
        <f t="shared" si="9"/>
        <v>0</v>
      </c>
      <c r="L69" s="12">
        <f t="shared" si="10"/>
        <v>100</v>
      </c>
    </row>
    <row r="70" spans="2:12" ht="12.75" customHeight="1">
      <c r="B70" s="30">
        <v>43885</v>
      </c>
      <c r="C70" s="12">
        <v>1646.2280000000003</v>
      </c>
      <c r="D70" s="13">
        <v>1530.25</v>
      </c>
      <c r="E70" s="12">
        <v>1820.1950000000002</v>
      </c>
      <c r="F70" s="12">
        <v>1026.72</v>
      </c>
      <c r="G70" s="4">
        <v>0</v>
      </c>
      <c r="H70" s="4">
        <v>121</v>
      </c>
      <c r="I70" s="4">
        <v>30545</v>
      </c>
      <c r="J70" s="33">
        <f t="shared" si="8"/>
        <v>3.9613684727451302E-3</v>
      </c>
      <c r="K70" s="12">
        <f t="shared" si="9"/>
        <v>0</v>
      </c>
      <c r="L70" s="12">
        <f t="shared" si="10"/>
        <v>100</v>
      </c>
    </row>
    <row r="71" spans="2:12" ht="12.75" customHeight="1">
      <c r="B71" s="30">
        <v>43886</v>
      </c>
      <c r="C71" s="12">
        <v>1655.3560000000002</v>
      </c>
      <c r="D71" s="13">
        <v>1551.1999999999998</v>
      </c>
      <c r="E71" s="12">
        <v>1811.5900000000001</v>
      </c>
      <c r="F71" s="12">
        <v>1027.8</v>
      </c>
      <c r="G71" s="4">
        <v>0</v>
      </c>
      <c r="H71" s="4">
        <v>138</v>
      </c>
      <c r="I71" s="4">
        <v>34466</v>
      </c>
      <c r="J71" s="33">
        <f t="shared" si="8"/>
        <v>4.00394591771601E-3</v>
      </c>
      <c r="K71" s="12">
        <f t="shared" si="9"/>
        <v>0</v>
      </c>
      <c r="L71" s="12">
        <f t="shared" si="10"/>
        <v>100</v>
      </c>
    </row>
    <row r="72" spans="2:12" ht="12.75" customHeight="1">
      <c r="B72" s="30">
        <v>43887</v>
      </c>
      <c r="C72" s="12">
        <v>1601.598</v>
      </c>
      <c r="D72" s="13">
        <v>1505.7133333333334</v>
      </c>
      <c r="E72" s="12">
        <v>1745.4250000000002</v>
      </c>
      <c r="F72" s="12">
        <v>1025.42</v>
      </c>
      <c r="G72" s="4">
        <v>0</v>
      </c>
      <c r="H72" s="4">
        <v>132</v>
      </c>
      <c r="I72" s="4">
        <v>36510</v>
      </c>
      <c r="J72" s="33">
        <f t="shared" si="8"/>
        <v>3.6154478225143795E-3</v>
      </c>
      <c r="K72" s="12">
        <f t="shared" si="9"/>
        <v>0</v>
      </c>
      <c r="L72" s="12">
        <f t="shared" si="10"/>
        <v>100</v>
      </c>
    </row>
    <row r="73" spans="2:12" ht="12.75" customHeight="1">
      <c r="B73" s="19">
        <v>43888</v>
      </c>
      <c r="C73" s="12">
        <v>1489.1020000000001</v>
      </c>
      <c r="D73" s="13">
        <v>1391.0966666666666</v>
      </c>
      <c r="E73" s="12">
        <v>1636.1100000000001</v>
      </c>
      <c r="F73" s="12">
        <v>1031.81</v>
      </c>
      <c r="G73" s="4">
        <v>0</v>
      </c>
      <c r="H73" s="4">
        <v>19</v>
      </c>
      <c r="I73" s="4">
        <v>7300</v>
      </c>
      <c r="J73" s="33">
        <f t="shared" si="8"/>
        <v>2.6027397260273972E-3</v>
      </c>
      <c r="K73" s="12">
        <f t="shared" si="9"/>
        <v>0</v>
      </c>
      <c r="L73" s="12">
        <f t="shared" si="10"/>
        <v>100</v>
      </c>
    </row>
    <row r="74" spans="2:12" ht="12.75" customHeight="1">
      <c r="B74" s="19">
        <v>43889</v>
      </c>
      <c r="C74" s="12">
        <v>1488.424</v>
      </c>
      <c r="D74" s="13">
        <v>1395.68</v>
      </c>
      <c r="E74" s="12">
        <v>1627.54</v>
      </c>
      <c r="F74" s="12">
        <v>1049.51</v>
      </c>
      <c r="G74" s="4">
        <v>1200000</v>
      </c>
      <c r="H74" s="4">
        <v>5</v>
      </c>
      <c r="I74" s="4">
        <v>6081</v>
      </c>
      <c r="J74" s="33">
        <f t="shared" si="8"/>
        <v>8.2223318533135997E-4</v>
      </c>
      <c r="K74" s="12">
        <f t="shared" si="9"/>
        <v>1.3888888888888888E-2</v>
      </c>
      <c r="L74" s="12">
        <f t="shared" si="10"/>
        <v>99.986111111111114</v>
      </c>
    </row>
    <row r="75" spans="2:12" ht="12.75" customHeight="1">
      <c r="B75" s="30"/>
      <c r="C75" s="35"/>
      <c r="D75" s="31"/>
      <c r="E75" s="35"/>
      <c r="F75" s="35"/>
      <c r="G75" s="32"/>
      <c r="H75" s="32"/>
      <c r="I75" s="32"/>
      <c r="J75" s="36"/>
      <c r="K75" s="35"/>
      <c r="L75" s="35"/>
    </row>
    <row r="76" spans="2:12" ht="12.75" customHeight="1">
      <c r="B76" s="20"/>
      <c r="C76" s="12"/>
      <c r="D76" s="13"/>
      <c r="E76" s="12"/>
      <c r="F76" s="12"/>
      <c r="G76" s="4"/>
      <c r="H76" s="4"/>
      <c r="I76" s="4"/>
      <c r="J76" s="33"/>
      <c r="K76" s="12"/>
      <c r="L76" s="12"/>
    </row>
    <row r="77" spans="2:12" ht="12.75" customHeight="1">
      <c r="B77" s="20"/>
      <c r="C77" s="12"/>
      <c r="D77" s="13"/>
      <c r="E77" s="12"/>
      <c r="F77" s="12"/>
      <c r="G77" s="4"/>
      <c r="H77" s="4"/>
      <c r="I77" s="4"/>
      <c r="J77" s="33"/>
      <c r="K77" s="12"/>
      <c r="L77" s="12"/>
    </row>
    <row r="78" spans="2:12">
      <c r="B78" s="14" t="s">
        <v>2</v>
      </c>
      <c r="C78" s="15">
        <v>230437.9</v>
      </c>
      <c r="D78" s="21">
        <v>129391.75</v>
      </c>
      <c r="E78" s="15">
        <v>101046.15</v>
      </c>
      <c r="F78" s="15">
        <v>28969.780000000006</v>
      </c>
      <c r="G78" s="15">
        <f t="shared" ref="G78" si="11">SUM(G47:G77)</f>
        <v>1200000</v>
      </c>
      <c r="H78" s="15">
        <v>2995</v>
      </c>
      <c r="I78" s="15">
        <v>761488</v>
      </c>
      <c r="J78" s="29" t="s">
        <v>34</v>
      </c>
      <c r="K78" s="16" t="s">
        <v>34</v>
      </c>
      <c r="L78" s="16" t="s">
        <v>34</v>
      </c>
    </row>
    <row r="79" spans="2:12" ht="25.5">
      <c r="B79" s="18" t="s">
        <v>3</v>
      </c>
      <c r="C79" s="17">
        <v>1645.9849999999994</v>
      </c>
      <c r="D79" s="21">
        <v>1540.3779761904759</v>
      </c>
      <c r="E79" s="17">
        <v>1804.3955357142859</v>
      </c>
      <c r="F79" s="17">
        <v>1034.6350000000002</v>
      </c>
      <c r="G79" s="17">
        <f t="shared" ref="G79:L79" si="12">AVERAGE(G47:G77)</f>
        <v>42857.142857142855</v>
      </c>
      <c r="H79" s="21">
        <v>106.96428571428571</v>
      </c>
      <c r="I79" s="21">
        <v>27196</v>
      </c>
      <c r="J79" s="34">
        <f t="shared" si="12"/>
        <v>3.7409313308642269E-3</v>
      </c>
      <c r="K79" s="17">
        <f t="shared" si="12"/>
        <v>4.96031746031746E-4</v>
      </c>
      <c r="L79" s="17">
        <f t="shared" si="12"/>
        <v>99.999503968253975</v>
      </c>
    </row>
    <row r="82" spans="2:12" hidden="1">
      <c r="B82" s="1" t="s">
        <v>35</v>
      </c>
      <c r="C82" s="10">
        <v>1</v>
      </c>
      <c r="D82" s="10">
        <v>2</v>
      </c>
      <c r="E82" s="10">
        <v>3</v>
      </c>
      <c r="F82" s="10">
        <v>4</v>
      </c>
      <c r="G82" s="10">
        <v>5</v>
      </c>
      <c r="H82" s="10">
        <v>6</v>
      </c>
      <c r="I82" s="10">
        <v>7</v>
      </c>
      <c r="J82" s="10">
        <v>8</v>
      </c>
      <c r="K82" s="10">
        <v>9</v>
      </c>
      <c r="L82" s="10">
        <v>10</v>
      </c>
    </row>
    <row r="83" spans="2:12" hidden="1">
      <c r="B83" s="1" t="s">
        <v>35</v>
      </c>
      <c r="C83" s="10">
        <v>1</v>
      </c>
      <c r="D83" s="10"/>
      <c r="E83" s="10"/>
      <c r="F83" s="10"/>
      <c r="G83" s="10">
        <v>2</v>
      </c>
      <c r="H83" s="10">
        <v>3</v>
      </c>
      <c r="I83" s="10">
        <v>4</v>
      </c>
      <c r="J83" s="10">
        <v>5</v>
      </c>
      <c r="K83" s="10">
        <v>6</v>
      </c>
      <c r="L83" s="10">
        <v>7</v>
      </c>
    </row>
    <row r="84" spans="2:12" ht="25.5">
      <c r="B84" s="5" t="s">
        <v>7</v>
      </c>
      <c r="C84" s="2" t="s">
        <v>37</v>
      </c>
      <c r="D84" s="40" t="s">
        <v>43</v>
      </c>
      <c r="E84" s="41"/>
      <c r="F84" s="42"/>
      <c r="G84" s="40" t="s">
        <v>45</v>
      </c>
      <c r="H84" s="41"/>
      <c r="I84" s="41"/>
      <c r="J84" s="41"/>
      <c r="K84" s="41"/>
      <c r="L84" s="42"/>
    </row>
    <row r="85" spans="2:12" ht="48">
      <c r="B85" s="6" t="s">
        <v>13</v>
      </c>
      <c r="C85" s="8"/>
      <c r="D85" s="9" t="s">
        <v>38</v>
      </c>
      <c r="E85" s="9" t="s">
        <v>39</v>
      </c>
      <c r="F85" s="9" t="s">
        <v>40</v>
      </c>
      <c r="G85" s="9"/>
      <c r="H85" s="9" t="s">
        <v>36</v>
      </c>
      <c r="I85" s="9" t="s">
        <v>15</v>
      </c>
      <c r="J85" s="9" t="s">
        <v>22</v>
      </c>
      <c r="K85" s="9" t="s">
        <v>23</v>
      </c>
      <c r="L85" s="9" t="s">
        <v>24</v>
      </c>
    </row>
    <row r="86" spans="2:12">
      <c r="B86" s="3" t="s">
        <v>1</v>
      </c>
      <c r="C86" s="11" t="s">
        <v>25</v>
      </c>
      <c r="D86" s="11" t="s">
        <v>25</v>
      </c>
      <c r="E86" s="11" t="s">
        <v>25</v>
      </c>
      <c r="F86" s="11" t="s">
        <v>25</v>
      </c>
      <c r="G86" s="11" t="s">
        <v>26</v>
      </c>
      <c r="H86" s="11" t="s">
        <v>28</v>
      </c>
      <c r="I86" s="11" t="s">
        <v>27</v>
      </c>
      <c r="J86" s="11" t="s">
        <v>30</v>
      </c>
      <c r="K86" s="11" t="s">
        <v>32</v>
      </c>
      <c r="L86" s="11" t="s">
        <v>33</v>
      </c>
    </row>
    <row r="87" spans="2:12" ht="12.75" customHeight="1">
      <c r="B87" s="30">
        <v>43891</v>
      </c>
      <c r="C87" s="12">
        <v>1813.39</v>
      </c>
      <c r="D87" s="12">
        <v>1645.4033333333334</v>
      </c>
      <c r="E87" s="12">
        <v>2065.37</v>
      </c>
      <c r="F87" s="12">
        <v>1035.45</v>
      </c>
      <c r="G87" s="4">
        <v>0</v>
      </c>
      <c r="H87" s="4">
        <v>153</v>
      </c>
      <c r="I87" s="4">
        <v>48471</v>
      </c>
      <c r="J87" s="33">
        <f>H87/I87</f>
        <v>3.1565265829052425E-3</v>
      </c>
      <c r="K87" s="12">
        <f>G87/86400000</f>
        <v>0</v>
      </c>
      <c r="L87" s="12">
        <f>100-K87</f>
        <v>100</v>
      </c>
    </row>
    <row r="88" spans="2:12" ht="12.75" customHeight="1">
      <c r="B88" s="30">
        <v>43892</v>
      </c>
      <c r="C88" s="12">
        <v>1630.72</v>
      </c>
      <c r="D88" s="12">
        <v>1538.5166666666667</v>
      </c>
      <c r="E88" s="12">
        <v>1769.0250000000001</v>
      </c>
      <c r="F88" s="12">
        <v>1031.3</v>
      </c>
      <c r="G88" s="4">
        <v>0</v>
      </c>
      <c r="H88" s="4">
        <v>144</v>
      </c>
      <c r="I88" s="4">
        <v>44023</v>
      </c>
      <c r="J88" s="33">
        <f t="shared" ref="J88:J116" si="13">H88/I88</f>
        <v>3.2710174227108557E-3</v>
      </c>
      <c r="K88" s="12">
        <f t="shared" ref="K88:K116" si="14">G88/86400000</f>
        <v>0</v>
      </c>
      <c r="L88" s="12">
        <f t="shared" ref="L88:L116" si="15">100-K88</f>
        <v>100</v>
      </c>
    </row>
    <row r="89" spans="2:12" ht="12.75" customHeight="1">
      <c r="B89" s="30">
        <v>43893</v>
      </c>
      <c r="C89" s="12">
        <v>1763.672</v>
      </c>
      <c r="D89" s="12">
        <v>1745.3533333333332</v>
      </c>
      <c r="E89" s="12">
        <v>1791.1499999999999</v>
      </c>
      <c r="F89" s="12">
        <v>1568.52</v>
      </c>
      <c r="G89" s="4">
        <v>0</v>
      </c>
      <c r="H89" s="4">
        <v>165</v>
      </c>
      <c r="I89" s="4">
        <v>39142</v>
      </c>
      <c r="J89" s="33">
        <f t="shared" si="13"/>
        <v>4.2154207756374224E-3</v>
      </c>
      <c r="K89" s="12">
        <f t="shared" si="14"/>
        <v>0</v>
      </c>
      <c r="L89" s="12">
        <f t="shared" si="15"/>
        <v>100</v>
      </c>
    </row>
    <row r="90" spans="2:12" ht="12.75" customHeight="1">
      <c r="B90" s="30">
        <v>43894</v>
      </c>
      <c r="C90" s="12">
        <v>1662.248</v>
      </c>
      <c r="D90" s="12">
        <v>1546.7900000000002</v>
      </c>
      <c r="E90" s="12">
        <v>1835.4349999999999</v>
      </c>
      <c r="F90" s="12">
        <v>1025.8399999999999</v>
      </c>
      <c r="G90" s="4">
        <v>0</v>
      </c>
      <c r="H90" s="4">
        <v>137</v>
      </c>
      <c r="I90" s="4">
        <v>37495</v>
      </c>
      <c r="J90" s="33">
        <f t="shared" si="13"/>
        <v>3.6538205094012537E-3</v>
      </c>
      <c r="K90" s="12">
        <f t="shared" si="14"/>
        <v>0</v>
      </c>
      <c r="L90" s="12">
        <f t="shared" si="15"/>
        <v>100</v>
      </c>
    </row>
    <row r="91" spans="2:12" ht="12.75" customHeight="1">
      <c r="B91" s="30">
        <v>43895</v>
      </c>
      <c r="C91" s="12">
        <v>1666.4380000000001</v>
      </c>
      <c r="D91" s="12">
        <v>1528.8866666666665</v>
      </c>
      <c r="E91" s="12">
        <v>1872.7649999999999</v>
      </c>
      <c r="F91" s="12">
        <v>1030.3599999999999</v>
      </c>
      <c r="G91" s="4">
        <v>0</v>
      </c>
      <c r="H91" s="4">
        <v>228</v>
      </c>
      <c r="I91" s="4">
        <v>35037</v>
      </c>
      <c r="J91" s="33">
        <f t="shared" si="13"/>
        <v>6.5074064560321949E-3</v>
      </c>
      <c r="K91" s="12">
        <f t="shared" si="14"/>
        <v>0</v>
      </c>
      <c r="L91" s="12">
        <f t="shared" si="15"/>
        <v>100</v>
      </c>
    </row>
    <row r="92" spans="2:12" ht="12.75" customHeight="1">
      <c r="B92" s="19">
        <v>43896</v>
      </c>
      <c r="C92" s="12">
        <v>1488.6220000000001</v>
      </c>
      <c r="D92" s="12">
        <v>1404.323333333333</v>
      </c>
      <c r="E92" s="12">
        <v>1615.0700000000002</v>
      </c>
      <c r="F92" s="12">
        <v>1034.33</v>
      </c>
      <c r="G92" s="4">
        <v>0</v>
      </c>
      <c r="H92" s="4">
        <v>11</v>
      </c>
      <c r="I92" s="4">
        <v>7295</v>
      </c>
      <c r="J92" s="33">
        <f t="shared" si="13"/>
        <v>1.5078821110349554E-3</v>
      </c>
      <c r="K92" s="12">
        <f t="shared" si="14"/>
        <v>0</v>
      </c>
      <c r="L92" s="12">
        <f t="shared" si="15"/>
        <v>100</v>
      </c>
    </row>
    <row r="93" spans="2:12" ht="12.75" customHeight="1">
      <c r="B93" s="19">
        <v>43897</v>
      </c>
      <c r="C93" s="12">
        <v>1507.1240000000003</v>
      </c>
      <c r="D93" s="12">
        <v>1414.8733333333332</v>
      </c>
      <c r="E93" s="12">
        <v>1645.5</v>
      </c>
      <c r="F93" s="12">
        <v>1040.18</v>
      </c>
      <c r="G93" s="4">
        <v>0</v>
      </c>
      <c r="H93" s="4">
        <v>3</v>
      </c>
      <c r="I93" s="4">
        <v>4842</v>
      </c>
      <c r="J93" s="33">
        <f t="shared" si="13"/>
        <v>6.1957868649318464E-4</v>
      </c>
      <c r="K93" s="12">
        <f t="shared" si="14"/>
        <v>0</v>
      </c>
      <c r="L93" s="12">
        <f t="shared" si="15"/>
        <v>100</v>
      </c>
    </row>
    <row r="94" spans="2:12" ht="12.75" customHeight="1">
      <c r="B94" s="30">
        <v>43898</v>
      </c>
      <c r="C94" s="12">
        <v>1592.3</v>
      </c>
      <c r="D94" s="12">
        <v>1504.1000000000001</v>
      </c>
      <c r="E94" s="12">
        <v>1724.6</v>
      </c>
      <c r="F94" s="12">
        <v>1024.8900000000001</v>
      </c>
      <c r="G94" s="4">
        <v>0</v>
      </c>
      <c r="H94" s="4">
        <v>129</v>
      </c>
      <c r="I94" s="4">
        <v>39401</v>
      </c>
      <c r="J94" s="33">
        <f t="shared" si="13"/>
        <v>3.2740285779548741E-3</v>
      </c>
      <c r="K94" s="12">
        <f t="shared" si="14"/>
        <v>0</v>
      </c>
      <c r="L94" s="12">
        <f t="shared" si="15"/>
        <v>100</v>
      </c>
    </row>
    <row r="95" spans="2:12" ht="12.75" customHeight="1">
      <c r="B95" s="30">
        <v>43899</v>
      </c>
      <c r="C95" s="12">
        <v>1634.7419999999997</v>
      </c>
      <c r="D95" s="12">
        <v>1548.7333333333333</v>
      </c>
      <c r="E95" s="12">
        <v>1763.7550000000001</v>
      </c>
      <c r="F95" s="12">
        <v>1027.3699999999999</v>
      </c>
      <c r="G95" s="4">
        <v>0</v>
      </c>
      <c r="H95" s="4">
        <v>157</v>
      </c>
      <c r="I95" s="4">
        <v>39592</v>
      </c>
      <c r="J95" s="33">
        <f t="shared" si="13"/>
        <v>3.9654475651646794E-3</v>
      </c>
      <c r="K95" s="12">
        <f t="shared" si="14"/>
        <v>0</v>
      </c>
      <c r="L95" s="12">
        <f t="shared" si="15"/>
        <v>100</v>
      </c>
    </row>
    <row r="96" spans="2:12" ht="12.75" customHeight="1">
      <c r="B96" s="30">
        <v>43900</v>
      </c>
      <c r="C96" s="12">
        <v>1587.8319999999999</v>
      </c>
      <c r="D96" s="12">
        <v>1507.4800000000002</v>
      </c>
      <c r="E96" s="12">
        <v>1708.3600000000001</v>
      </c>
      <c r="F96" s="12">
        <v>1024.6099999999999</v>
      </c>
      <c r="G96" s="4">
        <v>0</v>
      </c>
      <c r="H96" s="4">
        <v>161</v>
      </c>
      <c r="I96" s="4">
        <v>37349</v>
      </c>
      <c r="J96" s="33">
        <f t="shared" si="13"/>
        <v>4.3106910492918147E-3</v>
      </c>
      <c r="K96" s="12">
        <f t="shared" si="14"/>
        <v>0</v>
      </c>
      <c r="L96" s="12">
        <f t="shared" si="15"/>
        <v>100</v>
      </c>
    </row>
    <row r="97" spans="2:12" ht="12.75" customHeight="1">
      <c r="B97" s="30">
        <v>43901</v>
      </c>
      <c r="C97" s="12">
        <v>1595.9419999999998</v>
      </c>
      <c r="D97" s="12">
        <v>1519.2666666666664</v>
      </c>
      <c r="E97" s="12">
        <v>1710.9549999999999</v>
      </c>
      <c r="F97" s="12">
        <v>1024.06</v>
      </c>
      <c r="G97" s="4">
        <v>0</v>
      </c>
      <c r="H97" s="4">
        <v>134</v>
      </c>
      <c r="I97" s="4">
        <v>34641</v>
      </c>
      <c r="J97" s="33">
        <f t="shared" si="13"/>
        <v>3.8682486071418263E-3</v>
      </c>
      <c r="K97" s="12">
        <f t="shared" si="14"/>
        <v>0</v>
      </c>
      <c r="L97" s="12">
        <f t="shared" si="15"/>
        <v>100</v>
      </c>
    </row>
    <row r="98" spans="2:12" ht="12.75" customHeight="1">
      <c r="B98" s="30">
        <v>43902</v>
      </c>
      <c r="C98" s="12">
        <v>1606.9280000000001</v>
      </c>
      <c r="D98" s="12">
        <v>1517.7233333333334</v>
      </c>
      <c r="E98" s="12">
        <v>1740.7349999999999</v>
      </c>
      <c r="F98" s="12">
        <v>1031.6300000000001</v>
      </c>
      <c r="G98" s="4">
        <v>0</v>
      </c>
      <c r="H98" s="4">
        <v>132</v>
      </c>
      <c r="I98" s="4">
        <v>30504</v>
      </c>
      <c r="J98" s="33">
        <f t="shared" si="13"/>
        <v>4.3273013375295048E-3</v>
      </c>
      <c r="K98" s="12">
        <f t="shared" si="14"/>
        <v>0</v>
      </c>
      <c r="L98" s="12">
        <f t="shared" si="15"/>
        <v>100</v>
      </c>
    </row>
    <row r="99" spans="2:12" ht="12.75" customHeight="1">
      <c r="B99" s="19">
        <v>43903</v>
      </c>
      <c r="C99" s="12">
        <v>1496.8560000000002</v>
      </c>
      <c r="D99" s="12">
        <v>1420.5533333333333</v>
      </c>
      <c r="E99" s="12">
        <v>1611.31</v>
      </c>
      <c r="F99" s="12">
        <v>1051.3</v>
      </c>
      <c r="G99" s="4">
        <v>0</v>
      </c>
      <c r="H99" s="4">
        <v>23</v>
      </c>
      <c r="I99" s="4">
        <v>5629</v>
      </c>
      <c r="J99" s="33">
        <f t="shared" si="13"/>
        <v>4.0859833007639013E-3</v>
      </c>
      <c r="K99" s="12">
        <f t="shared" si="14"/>
        <v>0</v>
      </c>
      <c r="L99" s="12">
        <f t="shared" si="15"/>
        <v>100</v>
      </c>
    </row>
    <row r="100" spans="2:12" ht="12.75" customHeight="1">
      <c r="B100" s="19">
        <v>43904</v>
      </c>
      <c r="C100" s="12">
        <v>1540.7840000000001</v>
      </c>
      <c r="D100" s="12">
        <v>1405.9266666666665</v>
      </c>
      <c r="E100" s="12">
        <v>1743.07</v>
      </c>
      <c r="F100" s="12">
        <v>1030.3399999999999</v>
      </c>
      <c r="G100" s="4">
        <v>0</v>
      </c>
      <c r="H100" s="4">
        <v>11</v>
      </c>
      <c r="I100" s="4">
        <v>3990</v>
      </c>
      <c r="J100" s="33">
        <f t="shared" si="13"/>
        <v>2.7568922305764411E-3</v>
      </c>
      <c r="K100" s="12">
        <f t="shared" si="14"/>
        <v>0</v>
      </c>
      <c r="L100" s="12">
        <f t="shared" si="15"/>
        <v>100</v>
      </c>
    </row>
    <row r="101" spans="2:12" ht="12.75" customHeight="1">
      <c r="B101" s="30">
        <v>43905</v>
      </c>
      <c r="C101" s="12">
        <v>1605.6439999999998</v>
      </c>
      <c r="D101" s="12">
        <v>1529.2166666666665</v>
      </c>
      <c r="E101" s="12">
        <v>1720.2849999999999</v>
      </c>
      <c r="F101" s="12">
        <v>1030.24</v>
      </c>
      <c r="G101" s="4">
        <v>0</v>
      </c>
      <c r="H101" s="4">
        <v>140</v>
      </c>
      <c r="I101" s="4">
        <v>39533</v>
      </c>
      <c r="J101" s="33">
        <f t="shared" si="13"/>
        <v>3.5413452052715454E-3</v>
      </c>
      <c r="K101" s="12">
        <f t="shared" si="14"/>
        <v>0</v>
      </c>
      <c r="L101" s="12">
        <f t="shared" si="15"/>
        <v>100</v>
      </c>
    </row>
    <row r="102" spans="2:12" ht="12.75" customHeight="1">
      <c r="B102" s="30">
        <v>43906</v>
      </c>
      <c r="C102" s="12">
        <v>1608.6760000000002</v>
      </c>
      <c r="D102" s="12">
        <v>1507.5266666666666</v>
      </c>
      <c r="E102" s="12">
        <v>1760.4</v>
      </c>
      <c r="F102" s="12">
        <v>1033.82</v>
      </c>
      <c r="G102" s="4">
        <v>0</v>
      </c>
      <c r="H102" s="4">
        <v>147</v>
      </c>
      <c r="I102" s="4">
        <v>35975</v>
      </c>
      <c r="J102" s="33">
        <f t="shared" si="13"/>
        <v>4.0861709520500344E-3</v>
      </c>
      <c r="K102" s="12">
        <f t="shared" si="14"/>
        <v>0</v>
      </c>
      <c r="L102" s="12">
        <f t="shared" si="15"/>
        <v>100</v>
      </c>
    </row>
    <row r="103" spans="2:12" ht="12.75" customHeight="1">
      <c r="B103" s="30">
        <v>43907</v>
      </c>
      <c r="C103" s="12">
        <v>1580.29</v>
      </c>
      <c r="D103" s="12">
        <v>1492.2566666666664</v>
      </c>
      <c r="E103" s="12">
        <v>1712.3400000000001</v>
      </c>
      <c r="F103" s="12">
        <v>1026.1600000000001</v>
      </c>
      <c r="G103" s="4">
        <v>0</v>
      </c>
      <c r="H103" s="4">
        <v>150</v>
      </c>
      <c r="I103" s="4">
        <v>31758</v>
      </c>
      <c r="J103" s="33">
        <f t="shared" si="13"/>
        <v>4.7232193463064426E-3</v>
      </c>
      <c r="K103" s="12">
        <f t="shared" si="14"/>
        <v>0</v>
      </c>
      <c r="L103" s="12">
        <f t="shared" si="15"/>
        <v>100</v>
      </c>
    </row>
    <row r="104" spans="2:12" ht="12.75" customHeight="1">
      <c r="B104" s="30">
        <v>43908</v>
      </c>
      <c r="C104" s="12">
        <v>1571.8560000000002</v>
      </c>
      <c r="D104" s="12">
        <v>1488.8966666666668</v>
      </c>
      <c r="E104" s="12">
        <v>1696.2950000000001</v>
      </c>
      <c r="F104" s="12">
        <v>1030.94</v>
      </c>
      <c r="G104" s="4">
        <v>0</v>
      </c>
      <c r="H104" s="4">
        <v>158</v>
      </c>
      <c r="I104" s="4">
        <v>30568</v>
      </c>
      <c r="J104" s="33">
        <f t="shared" si="13"/>
        <v>5.1688039780162258E-3</v>
      </c>
      <c r="K104" s="12">
        <f t="shared" si="14"/>
        <v>0</v>
      </c>
      <c r="L104" s="12">
        <f t="shared" si="15"/>
        <v>100</v>
      </c>
    </row>
    <row r="105" spans="2:12" ht="12.75" customHeight="1">
      <c r="B105" s="30">
        <v>43909</v>
      </c>
      <c r="C105" s="12">
        <v>1593.6659999999999</v>
      </c>
      <c r="D105" s="12">
        <v>1502.8933333333334</v>
      </c>
      <c r="E105" s="12">
        <v>1729.8249999999998</v>
      </c>
      <c r="F105" s="12">
        <v>1037.96</v>
      </c>
      <c r="G105" s="4">
        <v>0</v>
      </c>
      <c r="H105" s="4">
        <v>139</v>
      </c>
      <c r="I105" s="4">
        <v>26700</v>
      </c>
      <c r="J105" s="33">
        <f t="shared" si="13"/>
        <v>5.2059925093632959E-3</v>
      </c>
      <c r="K105" s="12">
        <f t="shared" si="14"/>
        <v>0</v>
      </c>
      <c r="L105" s="12">
        <f t="shared" si="15"/>
        <v>100</v>
      </c>
    </row>
    <row r="106" spans="2:12" ht="12.75" customHeight="1">
      <c r="B106" s="19">
        <v>43910</v>
      </c>
      <c r="C106" s="12">
        <v>1489.614</v>
      </c>
      <c r="D106" s="12">
        <v>1412.0866666666668</v>
      </c>
      <c r="E106" s="12">
        <v>1605.905</v>
      </c>
      <c r="F106" s="12">
        <v>1051.8599999999999</v>
      </c>
      <c r="G106" s="4">
        <v>0</v>
      </c>
      <c r="H106" s="4">
        <v>15</v>
      </c>
      <c r="I106" s="4">
        <v>5413</v>
      </c>
      <c r="J106" s="33">
        <f t="shared" si="13"/>
        <v>2.7711065952336967E-3</v>
      </c>
      <c r="K106" s="12">
        <f t="shared" si="14"/>
        <v>0</v>
      </c>
      <c r="L106" s="12">
        <f t="shared" si="15"/>
        <v>100</v>
      </c>
    </row>
    <row r="107" spans="2:12" ht="12.75" customHeight="1">
      <c r="B107" s="19">
        <v>43911</v>
      </c>
      <c r="C107" s="12">
        <v>1497.3139999999999</v>
      </c>
      <c r="D107" s="12">
        <v>1415.6000000000001</v>
      </c>
      <c r="E107" s="12">
        <v>1619.885</v>
      </c>
      <c r="F107" s="12">
        <v>1054.74</v>
      </c>
      <c r="G107" s="4">
        <v>0</v>
      </c>
      <c r="H107" s="4">
        <v>10</v>
      </c>
      <c r="I107" s="4">
        <v>4689</v>
      </c>
      <c r="J107" s="33">
        <f t="shared" si="13"/>
        <v>2.1326508850501172E-3</v>
      </c>
      <c r="K107" s="12">
        <f t="shared" si="14"/>
        <v>0</v>
      </c>
      <c r="L107" s="12">
        <f t="shared" si="15"/>
        <v>100</v>
      </c>
    </row>
    <row r="108" spans="2:12" ht="12.75" customHeight="1">
      <c r="B108" s="30">
        <v>43912</v>
      </c>
      <c r="C108" s="12">
        <v>1579.33</v>
      </c>
      <c r="D108" s="12">
        <v>1488.9366666666665</v>
      </c>
      <c r="E108" s="12">
        <v>1714.92</v>
      </c>
      <c r="F108" s="12">
        <v>1034.02</v>
      </c>
      <c r="G108" s="4">
        <v>0</v>
      </c>
      <c r="H108" s="4">
        <v>137</v>
      </c>
      <c r="I108" s="4">
        <v>32397</v>
      </c>
      <c r="J108" s="33">
        <f t="shared" si="13"/>
        <v>4.2287866160446953E-3</v>
      </c>
      <c r="K108" s="12">
        <f t="shared" si="14"/>
        <v>0</v>
      </c>
      <c r="L108" s="12">
        <f t="shared" si="15"/>
        <v>100</v>
      </c>
    </row>
    <row r="109" spans="2:12" ht="12.75" customHeight="1">
      <c r="B109" s="30">
        <v>43913</v>
      </c>
      <c r="C109" s="12">
        <v>1595.3440000000001</v>
      </c>
      <c r="D109" s="12">
        <v>1512.8066666666666</v>
      </c>
      <c r="E109" s="12">
        <v>1719.15</v>
      </c>
      <c r="F109" s="12">
        <v>1034.26</v>
      </c>
      <c r="G109" s="4">
        <v>0</v>
      </c>
      <c r="H109" s="4">
        <v>162</v>
      </c>
      <c r="I109" s="4">
        <v>30641</v>
      </c>
      <c r="J109" s="33">
        <f t="shared" si="13"/>
        <v>5.2870337129989229E-3</v>
      </c>
      <c r="K109" s="12">
        <f t="shared" si="14"/>
        <v>0</v>
      </c>
      <c r="L109" s="12">
        <f t="shared" si="15"/>
        <v>100</v>
      </c>
    </row>
    <row r="110" spans="2:12" ht="12.75" customHeight="1">
      <c r="B110" s="30">
        <v>43914</v>
      </c>
      <c r="C110" s="12">
        <v>1608.068</v>
      </c>
      <c r="D110" s="12">
        <v>1524.1533333333334</v>
      </c>
      <c r="E110" s="12">
        <v>1733.94</v>
      </c>
      <c r="F110" s="12">
        <v>1038.8699999999999</v>
      </c>
      <c r="G110" s="4">
        <v>0</v>
      </c>
      <c r="H110" s="4">
        <v>124</v>
      </c>
      <c r="I110" s="4">
        <v>29074</v>
      </c>
      <c r="J110" s="33">
        <f t="shared" si="13"/>
        <v>4.2649790190548258E-3</v>
      </c>
      <c r="K110" s="12">
        <f t="shared" si="14"/>
        <v>0</v>
      </c>
      <c r="L110" s="12">
        <f t="shared" si="15"/>
        <v>100</v>
      </c>
    </row>
    <row r="111" spans="2:12" ht="12.75" customHeight="1">
      <c r="B111" s="30">
        <v>43915</v>
      </c>
      <c r="C111" s="12">
        <v>1656.2479999999996</v>
      </c>
      <c r="D111" s="12">
        <v>1551.3366666666668</v>
      </c>
      <c r="E111" s="12">
        <v>1813.6149999999998</v>
      </c>
      <c r="F111" s="12">
        <v>1037.78</v>
      </c>
      <c r="G111" s="4">
        <v>0</v>
      </c>
      <c r="H111" s="4">
        <v>128</v>
      </c>
      <c r="I111" s="4">
        <v>29875</v>
      </c>
      <c r="J111" s="33">
        <f t="shared" si="13"/>
        <v>4.2845188284518828E-3</v>
      </c>
      <c r="K111" s="12">
        <f t="shared" si="14"/>
        <v>0</v>
      </c>
      <c r="L111" s="12">
        <f t="shared" si="15"/>
        <v>100</v>
      </c>
    </row>
    <row r="112" spans="2:12" ht="12.75" customHeight="1">
      <c r="B112" s="30">
        <v>43916</v>
      </c>
      <c r="C112" s="12">
        <v>1588.66</v>
      </c>
      <c r="D112" s="12">
        <v>1521.2266666666667</v>
      </c>
      <c r="E112" s="12">
        <v>1689.81</v>
      </c>
      <c r="F112" s="12">
        <v>1030.45</v>
      </c>
      <c r="G112" s="4">
        <v>0</v>
      </c>
      <c r="H112" s="4">
        <v>107</v>
      </c>
      <c r="I112" s="4">
        <v>29539</v>
      </c>
      <c r="J112" s="33">
        <f t="shared" si="13"/>
        <v>3.6223298012796642E-3</v>
      </c>
      <c r="K112" s="12">
        <f t="shared" si="14"/>
        <v>0</v>
      </c>
      <c r="L112" s="12">
        <f t="shared" si="15"/>
        <v>100</v>
      </c>
    </row>
    <row r="113" spans="2:12" ht="12.75" customHeight="1">
      <c r="B113" s="19">
        <v>43917</v>
      </c>
      <c r="C113" s="12">
        <v>1505.3899999999999</v>
      </c>
      <c r="D113" s="12">
        <v>1407.7066666666667</v>
      </c>
      <c r="E113" s="12">
        <v>1651.915</v>
      </c>
      <c r="F113" s="12">
        <v>1044.8</v>
      </c>
      <c r="G113" s="4">
        <v>0</v>
      </c>
      <c r="H113" s="4">
        <v>17</v>
      </c>
      <c r="I113" s="4">
        <v>6153</v>
      </c>
      <c r="J113" s="33">
        <f t="shared" si="13"/>
        <v>2.7628798959856982E-3</v>
      </c>
      <c r="K113" s="12">
        <f t="shared" si="14"/>
        <v>0</v>
      </c>
      <c r="L113" s="12">
        <f t="shared" si="15"/>
        <v>100</v>
      </c>
    </row>
    <row r="114" spans="2:12" ht="12.75" customHeight="1">
      <c r="B114" s="19">
        <v>43918</v>
      </c>
      <c r="C114" s="12">
        <v>1514.2540000000001</v>
      </c>
      <c r="D114" s="12">
        <v>1424.7333333333336</v>
      </c>
      <c r="E114" s="12">
        <v>1648.5349999999999</v>
      </c>
      <c r="F114" s="12">
        <v>1049.93</v>
      </c>
      <c r="G114" s="4">
        <v>0</v>
      </c>
      <c r="H114" s="4">
        <v>17</v>
      </c>
      <c r="I114" s="4">
        <v>4532</v>
      </c>
      <c r="J114" s="33">
        <f t="shared" si="13"/>
        <v>3.7511032656663726E-3</v>
      </c>
      <c r="K114" s="12">
        <f t="shared" si="14"/>
        <v>0</v>
      </c>
      <c r="L114" s="12">
        <f t="shared" si="15"/>
        <v>100</v>
      </c>
    </row>
    <row r="115" spans="2:12" ht="12.75" customHeight="1">
      <c r="B115" s="30">
        <v>43919</v>
      </c>
      <c r="C115" s="12">
        <v>1569.3239999999998</v>
      </c>
      <c r="D115" s="12">
        <v>1481.0833333333333</v>
      </c>
      <c r="E115" s="12">
        <v>1701.6849999999999</v>
      </c>
      <c r="F115" s="12">
        <v>1031.1099999999999</v>
      </c>
      <c r="G115" s="4">
        <v>0</v>
      </c>
      <c r="H115" s="4">
        <v>127</v>
      </c>
      <c r="I115" s="4">
        <v>35872</v>
      </c>
      <c r="J115" s="33">
        <f t="shared" si="13"/>
        <v>3.540365744870651E-3</v>
      </c>
      <c r="K115" s="12">
        <f t="shared" si="14"/>
        <v>0</v>
      </c>
      <c r="L115" s="12">
        <f t="shared" si="15"/>
        <v>100</v>
      </c>
    </row>
    <row r="116" spans="2:12" ht="12.75" customHeight="1">
      <c r="B116" s="30">
        <v>43920</v>
      </c>
      <c r="C116" s="12">
        <v>1592.424</v>
      </c>
      <c r="D116" s="12">
        <v>1505.9433333333334</v>
      </c>
      <c r="E116" s="12">
        <v>1722.145</v>
      </c>
      <c r="F116" s="12">
        <v>1033.29</v>
      </c>
      <c r="G116" s="4">
        <v>0</v>
      </c>
      <c r="H116" s="4">
        <v>127</v>
      </c>
      <c r="I116" s="4">
        <v>35441</v>
      </c>
      <c r="J116" s="33">
        <f t="shared" si="13"/>
        <v>3.5834203323833976E-3</v>
      </c>
      <c r="K116" s="12">
        <f t="shared" si="14"/>
        <v>0</v>
      </c>
      <c r="L116" s="12">
        <f t="shared" si="15"/>
        <v>100</v>
      </c>
    </row>
    <row r="117" spans="2:12" ht="12.75" customHeight="1">
      <c r="B117" s="30">
        <v>43921</v>
      </c>
      <c r="C117" s="12">
        <v>1612.662</v>
      </c>
      <c r="D117" s="12">
        <v>1524.13</v>
      </c>
      <c r="E117" s="12">
        <v>1745.46</v>
      </c>
      <c r="F117" s="12">
        <v>1029.55</v>
      </c>
      <c r="G117" s="4">
        <v>1200000</v>
      </c>
      <c r="H117" s="4">
        <v>124</v>
      </c>
      <c r="I117" s="4">
        <v>37585</v>
      </c>
      <c r="J117" s="33">
        <f t="shared" ref="J117" si="16">H117/I117</f>
        <v>3.2991885060529467E-3</v>
      </c>
      <c r="K117" s="12">
        <f t="shared" ref="K117" si="17">G117/86400000</f>
        <v>1.3888888888888888E-2</v>
      </c>
      <c r="L117" s="12">
        <f t="shared" ref="L117" si="18">100-K117</f>
        <v>99.986111111111114</v>
      </c>
    </row>
    <row r="118" spans="2:12">
      <c r="B118" s="14" t="s">
        <v>2</v>
      </c>
      <c r="C118" s="15">
        <v>246781.81000000003</v>
      </c>
      <c r="D118" s="15">
        <v>139615.39000000001</v>
      </c>
      <c r="E118" s="15">
        <v>107166.42000000001</v>
      </c>
      <c r="F118" s="15">
        <v>32609.959999999995</v>
      </c>
      <c r="G118" s="15">
        <f t="shared" ref="G118" si="19">SUM(G87:G117)</f>
        <v>1200000</v>
      </c>
      <c r="H118" s="15">
        <v>3417</v>
      </c>
      <c r="I118" s="15">
        <v>853156</v>
      </c>
      <c r="J118" s="29" t="s">
        <v>34</v>
      </c>
      <c r="K118" s="16" t="s">
        <v>34</v>
      </c>
      <c r="L118" s="16" t="s">
        <v>34</v>
      </c>
    </row>
    <row r="119" spans="2:12" ht="25.5">
      <c r="B119" s="18" t="s">
        <v>3</v>
      </c>
      <c r="C119" s="17">
        <v>1592.1407096774194</v>
      </c>
      <c r="D119" s="17">
        <v>1501.2407526881723</v>
      </c>
      <c r="E119" s="17">
        <v>1728.4906451612901</v>
      </c>
      <c r="F119" s="17">
        <v>1051.9341935483869</v>
      </c>
      <c r="G119" s="17">
        <f t="shared" ref="G119:L119" si="20">AVERAGE(G87:G117)</f>
        <v>38709.677419354841</v>
      </c>
      <c r="H119" s="21">
        <v>110.2258064516129</v>
      </c>
      <c r="I119" s="21">
        <v>27521.16129032258</v>
      </c>
      <c r="J119" s="34">
        <f t="shared" si="20"/>
        <v>3.7346496905393085E-3</v>
      </c>
      <c r="K119" s="17">
        <f t="shared" si="20"/>
        <v>4.4802867383512545E-4</v>
      </c>
      <c r="L119" s="17">
        <f t="shared" si="20"/>
        <v>99.99955197132617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B2:L119"/>
  <sheetViews>
    <sheetView tabSelected="1" workbookViewId="0">
      <selection activeCell="C139" sqref="C139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hidden="1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>
      <c r="B4" s="5" t="s">
        <v>7</v>
      </c>
      <c r="C4" s="2" t="s">
        <v>44</v>
      </c>
      <c r="D4" s="40" t="s">
        <v>42</v>
      </c>
      <c r="E4" s="41"/>
      <c r="F4" s="42"/>
      <c r="G4" s="40" t="s">
        <v>44</v>
      </c>
      <c r="H4" s="41"/>
      <c r="I4" s="41"/>
      <c r="J4" s="41"/>
      <c r="K4" s="41"/>
      <c r="L4" s="42"/>
    </row>
    <row r="5" spans="2:12" ht="48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ht="12.75" customHeight="1">
      <c r="B7" s="30">
        <v>43831</v>
      </c>
      <c r="C7" s="13">
        <v>1617.6759999999999</v>
      </c>
      <c r="D7" s="12">
        <v>774.11333333333334</v>
      </c>
      <c r="E7" s="12">
        <v>1633.02</v>
      </c>
      <c r="F7" s="12">
        <v>643.27</v>
      </c>
      <c r="G7" s="4">
        <v>0</v>
      </c>
      <c r="H7" s="4">
        <v>8</v>
      </c>
      <c r="I7" s="4">
        <v>3500</v>
      </c>
      <c r="J7" s="33">
        <f>H7/I7</f>
        <v>2.2857142857142859E-3</v>
      </c>
      <c r="K7" s="12">
        <f>G7/86400000</f>
        <v>0</v>
      </c>
      <c r="L7" s="12">
        <f>100-K7</f>
        <v>100</v>
      </c>
    </row>
    <row r="8" spans="2:12" ht="12.75" customHeight="1">
      <c r="B8" s="19">
        <v>43832</v>
      </c>
      <c r="C8" s="13">
        <v>1595.002</v>
      </c>
      <c r="D8" s="12">
        <v>761.9899999999999</v>
      </c>
      <c r="E8" s="12">
        <v>1594.52</v>
      </c>
      <c r="F8" s="12">
        <v>661.06999999999994</v>
      </c>
      <c r="G8" s="4">
        <v>0</v>
      </c>
      <c r="H8" s="4">
        <v>7</v>
      </c>
      <c r="I8" s="4">
        <v>3480</v>
      </c>
      <c r="J8" s="33">
        <f t="shared" ref="J8:J36" si="0">H8/I8</f>
        <v>2.0114942528735632E-3</v>
      </c>
      <c r="K8" s="12">
        <f t="shared" ref="K8:K36" si="1">G8/86400000</f>
        <v>0</v>
      </c>
      <c r="L8" s="12">
        <f t="shared" ref="L8:L36" si="2">100-K8</f>
        <v>100</v>
      </c>
    </row>
    <row r="9" spans="2:12" ht="12.75" customHeight="1">
      <c r="B9" s="19">
        <v>43833</v>
      </c>
      <c r="C9" s="13">
        <v>1581.4360000000001</v>
      </c>
      <c r="D9" s="12">
        <v>773.12</v>
      </c>
      <c r="E9" s="12">
        <v>1543.91</v>
      </c>
      <c r="F9" s="12">
        <v>666.83</v>
      </c>
      <c r="G9" s="4">
        <v>0</v>
      </c>
      <c r="H9" s="4">
        <v>20</v>
      </c>
      <c r="I9" s="4">
        <v>3339</v>
      </c>
      <c r="J9" s="33">
        <f t="shared" si="0"/>
        <v>5.9898173105720279E-3</v>
      </c>
      <c r="K9" s="12">
        <f t="shared" si="1"/>
        <v>0</v>
      </c>
      <c r="L9" s="12">
        <f t="shared" si="2"/>
        <v>100</v>
      </c>
    </row>
    <row r="10" spans="2:12" ht="12.75" customHeight="1">
      <c r="B10" s="30">
        <v>43834</v>
      </c>
      <c r="C10" s="13">
        <v>2532.0219999999999</v>
      </c>
      <c r="D10" s="12">
        <v>838.18333333333339</v>
      </c>
      <c r="E10" s="12">
        <v>3822.7799999999997</v>
      </c>
      <c r="F10" s="12">
        <v>648.71</v>
      </c>
      <c r="G10" s="4">
        <v>0</v>
      </c>
      <c r="H10" s="4">
        <v>60</v>
      </c>
      <c r="I10" s="4">
        <v>8826</v>
      </c>
      <c r="J10" s="33">
        <f t="shared" si="0"/>
        <v>6.7980965329707682E-3</v>
      </c>
      <c r="K10" s="12">
        <f t="shared" si="1"/>
        <v>0</v>
      </c>
      <c r="L10" s="12">
        <f t="shared" si="2"/>
        <v>100</v>
      </c>
    </row>
    <row r="11" spans="2:12" ht="12.75" customHeight="1">
      <c r="B11" s="30">
        <v>43835</v>
      </c>
      <c r="C11" s="13">
        <v>1648.3979999999999</v>
      </c>
      <c r="D11" s="12">
        <v>817.63666666666666</v>
      </c>
      <c r="E11" s="12">
        <v>1644.54</v>
      </c>
      <c r="F11" s="12">
        <v>652.26</v>
      </c>
      <c r="G11" s="4">
        <v>0</v>
      </c>
      <c r="H11" s="4">
        <v>181</v>
      </c>
      <c r="I11" s="4">
        <v>7485</v>
      </c>
      <c r="J11" s="33">
        <f t="shared" si="0"/>
        <v>2.4181696726786907E-2</v>
      </c>
      <c r="K11" s="12">
        <f t="shared" si="1"/>
        <v>0</v>
      </c>
      <c r="L11" s="12">
        <f t="shared" si="2"/>
        <v>100</v>
      </c>
    </row>
    <row r="12" spans="2:12" ht="12.75" customHeight="1">
      <c r="B12" s="30">
        <v>43836</v>
      </c>
      <c r="C12" s="13">
        <v>1595.35</v>
      </c>
      <c r="D12" s="12">
        <v>767.83333333333337</v>
      </c>
      <c r="E12" s="12">
        <v>1586.625</v>
      </c>
      <c r="F12" s="12">
        <v>653.43000000000006</v>
      </c>
      <c r="G12" s="4">
        <v>0</v>
      </c>
      <c r="H12" s="4">
        <v>64</v>
      </c>
      <c r="I12" s="4">
        <v>3852</v>
      </c>
      <c r="J12" s="33">
        <f t="shared" si="0"/>
        <v>1.6614745586708203E-2</v>
      </c>
      <c r="K12" s="12">
        <f t="shared" si="1"/>
        <v>0</v>
      </c>
      <c r="L12" s="12">
        <f t="shared" si="2"/>
        <v>100</v>
      </c>
    </row>
    <row r="13" spans="2:12" ht="12.75" customHeight="1">
      <c r="B13" s="30">
        <v>43837</v>
      </c>
      <c r="C13" s="13">
        <v>1648.5619999999999</v>
      </c>
      <c r="D13" s="12">
        <v>804.77</v>
      </c>
      <c r="E13" s="12">
        <v>1664.25</v>
      </c>
      <c r="F13" s="12">
        <v>642.34</v>
      </c>
      <c r="G13" s="4">
        <v>0</v>
      </c>
      <c r="H13" s="4">
        <v>171</v>
      </c>
      <c r="I13" s="4">
        <v>6599</v>
      </c>
      <c r="J13" s="33">
        <f t="shared" si="0"/>
        <v>2.5913017123806639E-2</v>
      </c>
      <c r="K13" s="12">
        <f t="shared" si="1"/>
        <v>0</v>
      </c>
      <c r="L13" s="12">
        <f t="shared" si="2"/>
        <v>100</v>
      </c>
    </row>
    <row r="14" spans="2:12" ht="12.75" customHeight="1">
      <c r="B14" s="30">
        <v>43838</v>
      </c>
      <c r="C14" s="13">
        <v>1663.6919999999998</v>
      </c>
      <c r="D14" s="12">
        <v>823.43999999999994</v>
      </c>
      <c r="E14" s="12">
        <v>1674.07</v>
      </c>
      <c r="F14" s="12">
        <v>661.02</v>
      </c>
      <c r="G14" s="4">
        <v>0</v>
      </c>
      <c r="H14" s="4">
        <v>119</v>
      </c>
      <c r="I14" s="4">
        <v>6469</v>
      </c>
      <c r="J14" s="33">
        <f t="shared" si="0"/>
        <v>1.8395424331426803E-2</v>
      </c>
      <c r="K14" s="12">
        <f t="shared" si="1"/>
        <v>0</v>
      </c>
      <c r="L14" s="12">
        <f t="shared" si="2"/>
        <v>100</v>
      </c>
    </row>
    <row r="15" spans="2:12" ht="12.75" customHeight="1">
      <c r="B15" s="19">
        <v>43839</v>
      </c>
      <c r="C15" s="13">
        <v>1608.5519999999999</v>
      </c>
      <c r="D15" s="12">
        <v>819.52666666666664</v>
      </c>
      <c r="E15" s="12">
        <v>1542.09</v>
      </c>
      <c r="F15" s="12">
        <v>660.04</v>
      </c>
      <c r="G15" s="4">
        <v>0</v>
      </c>
      <c r="H15" s="4">
        <v>63</v>
      </c>
      <c r="I15" s="4">
        <v>3349</v>
      </c>
      <c r="J15" s="33">
        <f t="shared" si="0"/>
        <v>1.8811585547924753E-2</v>
      </c>
      <c r="K15" s="12">
        <f t="shared" si="1"/>
        <v>0</v>
      </c>
      <c r="L15" s="12">
        <f t="shared" si="2"/>
        <v>100</v>
      </c>
    </row>
    <row r="16" spans="2:12" ht="12.75" customHeight="1">
      <c r="B16" s="19">
        <v>43840</v>
      </c>
      <c r="C16" s="13">
        <v>1581.2199999999998</v>
      </c>
      <c r="D16" s="12">
        <v>793.93</v>
      </c>
      <c r="E16" s="12">
        <v>1512.1550000000002</v>
      </c>
      <c r="F16" s="12">
        <v>678.1</v>
      </c>
      <c r="G16" s="4">
        <v>0</v>
      </c>
      <c r="H16" s="4">
        <v>59</v>
      </c>
      <c r="I16" s="4">
        <v>3088</v>
      </c>
      <c r="J16" s="33">
        <f t="shared" si="0"/>
        <v>1.9106217616580309E-2</v>
      </c>
      <c r="K16" s="12">
        <f t="shared" si="1"/>
        <v>0</v>
      </c>
      <c r="L16" s="12">
        <f t="shared" si="2"/>
        <v>100</v>
      </c>
    </row>
    <row r="17" spans="2:12" ht="12.75" customHeight="1">
      <c r="B17" s="30">
        <v>43841</v>
      </c>
      <c r="C17" s="13">
        <v>1647.2180000000001</v>
      </c>
      <c r="D17" s="12">
        <v>818.63333333333321</v>
      </c>
      <c r="E17" s="12">
        <v>1640.0950000000003</v>
      </c>
      <c r="F17" s="12">
        <v>638.03</v>
      </c>
      <c r="G17" s="4">
        <v>0</v>
      </c>
      <c r="H17" s="4">
        <v>208</v>
      </c>
      <c r="I17" s="4">
        <v>7587</v>
      </c>
      <c r="J17" s="33">
        <f t="shared" si="0"/>
        <v>2.7415315671543431E-2</v>
      </c>
      <c r="K17" s="12">
        <f t="shared" si="1"/>
        <v>0</v>
      </c>
      <c r="L17" s="12">
        <f t="shared" si="2"/>
        <v>100</v>
      </c>
    </row>
    <row r="18" spans="2:12" ht="12.75" customHeight="1">
      <c r="B18" s="30">
        <v>43842</v>
      </c>
      <c r="C18" s="13">
        <v>1696.9860000000001</v>
      </c>
      <c r="D18" s="12">
        <v>857.61</v>
      </c>
      <c r="E18" s="12">
        <v>1706.05</v>
      </c>
      <c r="F18" s="12">
        <v>643.43000000000006</v>
      </c>
      <c r="G18" s="4">
        <v>0</v>
      </c>
      <c r="H18" s="4">
        <v>147</v>
      </c>
      <c r="I18" s="4">
        <v>6855</v>
      </c>
      <c r="J18" s="33">
        <f t="shared" si="0"/>
        <v>2.1444201312910284E-2</v>
      </c>
      <c r="K18" s="12">
        <f t="shared" si="1"/>
        <v>0</v>
      </c>
      <c r="L18" s="12">
        <f t="shared" si="2"/>
        <v>100</v>
      </c>
    </row>
    <row r="19" spans="2:12" ht="12.75" customHeight="1">
      <c r="B19" s="30">
        <v>43843</v>
      </c>
      <c r="C19" s="13">
        <v>2330.7160000000003</v>
      </c>
      <c r="D19" s="12">
        <v>885.79333333333341</v>
      </c>
      <c r="E19" s="12">
        <v>3248.1000000000004</v>
      </c>
      <c r="F19" s="12">
        <v>677.75</v>
      </c>
      <c r="G19" s="4">
        <v>0</v>
      </c>
      <c r="H19" s="4">
        <v>127</v>
      </c>
      <c r="I19" s="4">
        <v>6614</v>
      </c>
      <c r="J19" s="33">
        <f t="shared" si="0"/>
        <v>1.9201693377683703E-2</v>
      </c>
      <c r="K19" s="12">
        <f t="shared" si="1"/>
        <v>0</v>
      </c>
      <c r="L19" s="12">
        <f t="shared" si="2"/>
        <v>100</v>
      </c>
    </row>
    <row r="20" spans="2:12" ht="12.75" customHeight="1">
      <c r="B20" s="30">
        <v>43844</v>
      </c>
      <c r="C20" s="13">
        <v>1786.17</v>
      </c>
      <c r="D20" s="12">
        <v>903.54666666666674</v>
      </c>
      <c r="E20" s="12">
        <v>1860.105</v>
      </c>
      <c r="F20" s="12">
        <v>650.84</v>
      </c>
      <c r="G20" s="4">
        <v>0</v>
      </c>
      <c r="H20" s="4">
        <v>126</v>
      </c>
      <c r="I20" s="4">
        <v>6195</v>
      </c>
      <c r="J20" s="33">
        <f t="shared" si="0"/>
        <v>2.0338983050847456E-2</v>
      </c>
      <c r="K20" s="12">
        <f t="shared" si="1"/>
        <v>0</v>
      </c>
      <c r="L20" s="12">
        <f t="shared" si="2"/>
        <v>100</v>
      </c>
    </row>
    <row r="21" spans="2:12" ht="12.75" customHeight="1">
      <c r="B21" s="30">
        <v>43845</v>
      </c>
      <c r="C21" s="13">
        <v>1715.846</v>
      </c>
      <c r="D21" s="12">
        <v>851.15666666666675</v>
      </c>
      <c r="E21" s="12">
        <v>1762.88</v>
      </c>
      <c r="F21" s="12">
        <v>659.62</v>
      </c>
      <c r="G21" s="4">
        <v>0</v>
      </c>
      <c r="H21" s="4">
        <v>145</v>
      </c>
      <c r="I21" s="4">
        <v>6690</v>
      </c>
      <c r="J21" s="33">
        <f t="shared" si="0"/>
        <v>2.1674140508221227E-2</v>
      </c>
      <c r="K21" s="12">
        <f t="shared" si="1"/>
        <v>0</v>
      </c>
      <c r="L21" s="12">
        <f t="shared" si="2"/>
        <v>100</v>
      </c>
    </row>
    <row r="22" spans="2:12" ht="12.75" customHeight="1">
      <c r="B22" s="19">
        <v>43846</v>
      </c>
      <c r="C22" s="13">
        <v>1594.4919999999997</v>
      </c>
      <c r="D22" s="12">
        <v>767.25666666666666</v>
      </c>
      <c r="E22" s="12">
        <v>1585.3449999999998</v>
      </c>
      <c r="F22" s="12">
        <v>688.7</v>
      </c>
      <c r="G22" s="4">
        <v>0</v>
      </c>
      <c r="H22" s="4">
        <v>54</v>
      </c>
      <c r="I22" s="4">
        <v>3133</v>
      </c>
      <c r="J22" s="33">
        <f t="shared" si="0"/>
        <v>1.7235876157037984E-2</v>
      </c>
      <c r="K22" s="12">
        <f t="shared" si="1"/>
        <v>0</v>
      </c>
      <c r="L22" s="12">
        <f t="shared" si="2"/>
        <v>100</v>
      </c>
    </row>
    <row r="23" spans="2:12" ht="12.75" customHeight="1">
      <c r="B23" s="19">
        <v>43847</v>
      </c>
      <c r="C23" s="13">
        <v>2059.4799999999996</v>
      </c>
      <c r="D23" s="12">
        <v>1516.1066666666666</v>
      </c>
      <c r="E23" s="12">
        <v>1624.54</v>
      </c>
      <c r="F23" s="12">
        <v>2855.47</v>
      </c>
      <c r="G23" s="4">
        <v>0</v>
      </c>
      <c r="H23" s="4">
        <v>28</v>
      </c>
      <c r="I23" s="4">
        <v>2856</v>
      </c>
      <c r="J23" s="33">
        <f t="shared" si="0"/>
        <v>9.8039215686274508E-3</v>
      </c>
      <c r="K23" s="12">
        <f t="shared" si="1"/>
        <v>0</v>
      </c>
      <c r="L23" s="12">
        <f t="shared" si="2"/>
        <v>100</v>
      </c>
    </row>
    <row r="24" spans="2:12" ht="12.75" customHeight="1">
      <c r="B24" s="30">
        <v>43848</v>
      </c>
      <c r="C24" s="13">
        <v>1730.97</v>
      </c>
      <c r="D24" s="12">
        <v>861.10333333333347</v>
      </c>
      <c r="E24" s="12">
        <v>1785.77</v>
      </c>
      <c r="F24" s="12">
        <v>676.59</v>
      </c>
      <c r="G24" s="4">
        <v>0</v>
      </c>
      <c r="H24" s="4">
        <v>160</v>
      </c>
      <c r="I24" s="4">
        <v>7186</v>
      </c>
      <c r="J24" s="33">
        <f t="shared" si="0"/>
        <v>2.2265516281658782E-2</v>
      </c>
      <c r="K24" s="12">
        <f t="shared" si="1"/>
        <v>0</v>
      </c>
      <c r="L24" s="12">
        <f t="shared" si="2"/>
        <v>100</v>
      </c>
    </row>
    <row r="25" spans="2:12" ht="12.75" customHeight="1">
      <c r="B25" s="30">
        <v>43849</v>
      </c>
      <c r="C25" s="13">
        <v>1744.7360000000001</v>
      </c>
      <c r="D25" s="12">
        <v>884.17666666666662</v>
      </c>
      <c r="E25" s="12">
        <v>1785.575</v>
      </c>
      <c r="F25" s="12">
        <v>680.66</v>
      </c>
      <c r="G25" s="4">
        <v>0</v>
      </c>
      <c r="H25" s="4">
        <v>90</v>
      </c>
      <c r="I25" s="4">
        <v>6450</v>
      </c>
      <c r="J25" s="33">
        <f t="shared" si="0"/>
        <v>1.3953488372093023E-2</v>
      </c>
      <c r="K25" s="12">
        <f t="shared" si="1"/>
        <v>0</v>
      </c>
      <c r="L25" s="12">
        <f t="shared" si="2"/>
        <v>100</v>
      </c>
    </row>
    <row r="26" spans="2:12" ht="12.75" customHeight="1">
      <c r="B26" s="30">
        <v>43850</v>
      </c>
      <c r="C26" s="13">
        <v>1729.0340000000001</v>
      </c>
      <c r="D26" s="12">
        <v>857.89</v>
      </c>
      <c r="E26" s="12">
        <v>1785.75</v>
      </c>
      <c r="F26" s="12">
        <v>682.25</v>
      </c>
      <c r="G26" s="4">
        <v>0</v>
      </c>
      <c r="H26" s="4">
        <v>166</v>
      </c>
      <c r="I26" s="4">
        <v>6428</v>
      </c>
      <c r="J26" s="33">
        <f t="shared" si="0"/>
        <v>2.582451773490977E-2</v>
      </c>
      <c r="K26" s="12">
        <f t="shared" si="1"/>
        <v>0</v>
      </c>
      <c r="L26" s="12">
        <f t="shared" si="2"/>
        <v>100</v>
      </c>
    </row>
    <row r="27" spans="2:12" ht="12.75" customHeight="1">
      <c r="B27" s="30">
        <v>43851</v>
      </c>
      <c r="C27" s="13">
        <v>1879.502</v>
      </c>
      <c r="D27" s="12">
        <v>876.51666666666677</v>
      </c>
      <c r="E27" s="12">
        <v>2133.98</v>
      </c>
      <c r="F27" s="12">
        <v>670.78</v>
      </c>
      <c r="G27" s="4">
        <v>0</v>
      </c>
      <c r="H27" s="4">
        <v>67</v>
      </c>
      <c r="I27" s="4">
        <v>5749</v>
      </c>
      <c r="J27" s="33">
        <f t="shared" si="0"/>
        <v>1.1654200730561837E-2</v>
      </c>
      <c r="K27" s="12">
        <f t="shared" si="1"/>
        <v>0</v>
      </c>
      <c r="L27" s="12">
        <f t="shared" si="2"/>
        <v>100</v>
      </c>
    </row>
    <row r="28" spans="2:12" ht="12.75" customHeight="1">
      <c r="B28" s="30">
        <v>43852</v>
      </c>
      <c r="C28" s="13">
        <v>1707.7100000000003</v>
      </c>
      <c r="D28" s="12">
        <v>852.07</v>
      </c>
      <c r="E28" s="12">
        <v>1741.17</v>
      </c>
      <c r="F28" s="12">
        <v>665.1</v>
      </c>
      <c r="G28" s="4">
        <v>0</v>
      </c>
      <c r="H28" s="4">
        <v>57</v>
      </c>
      <c r="I28" s="4">
        <v>5176</v>
      </c>
      <c r="J28" s="33">
        <f t="shared" si="0"/>
        <v>1.1012364760432767E-2</v>
      </c>
      <c r="K28" s="12">
        <f t="shared" si="1"/>
        <v>0</v>
      </c>
      <c r="L28" s="12">
        <f t="shared" si="2"/>
        <v>100</v>
      </c>
    </row>
    <row r="29" spans="2:12" ht="12.75" customHeight="1">
      <c r="B29" s="19">
        <v>43853</v>
      </c>
      <c r="C29" s="13">
        <v>1609.694</v>
      </c>
      <c r="D29" s="12">
        <v>777.29333333333341</v>
      </c>
      <c r="E29" s="12">
        <v>1608.2950000000001</v>
      </c>
      <c r="F29" s="12">
        <v>699.5</v>
      </c>
      <c r="G29" s="4">
        <v>0</v>
      </c>
      <c r="H29" s="4">
        <v>57</v>
      </c>
      <c r="I29" s="4">
        <v>3137</v>
      </c>
      <c r="J29" s="33">
        <f t="shared" si="0"/>
        <v>1.8170226330889386E-2</v>
      </c>
      <c r="K29" s="12">
        <f t="shared" si="1"/>
        <v>0</v>
      </c>
      <c r="L29" s="12">
        <f t="shared" si="2"/>
        <v>100</v>
      </c>
    </row>
    <row r="30" spans="2:12" ht="12.75" customHeight="1">
      <c r="B30" s="19">
        <v>43854</v>
      </c>
      <c r="C30" s="13">
        <v>1660.8579999999997</v>
      </c>
      <c r="D30" s="12">
        <v>850.74333333333334</v>
      </c>
      <c r="E30" s="12">
        <v>1626.03</v>
      </c>
      <c r="F30" s="12">
        <v>727</v>
      </c>
      <c r="G30" s="4">
        <v>0</v>
      </c>
      <c r="H30" s="4">
        <v>41</v>
      </c>
      <c r="I30" s="4">
        <v>2653</v>
      </c>
      <c r="J30" s="33">
        <f t="shared" si="0"/>
        <v>1.5454202789295138E-2</v>
      </c>
      <c r="K30" s="12">
        <f t="shared" si="1"/>
        <v>0</v>
      </c>
      <c r="L30" s="12">
        <f t="shared" si="2"/>
        <v>100</v>
      </c>
    </row>
    <row r="31" spans="2:12" ht="12.75" customHeight="1">
      <c r="B31" s="30">
        <v>43855</v>
      </c>
      <c r="C31" s="13">
        <v>1705.5459999999998</v>
      </c>
      <c r="D31" s="12">
        <v>861.19</v>
      </c>
      <c r="E31" s="12">
        <v>1722.08</v>
      </c>
      <c r="F31" s="12">
        <v>681.35</v>
      </c>
      <c r="G31" s="4">
        <v>0</v>
      </c>
      <c r="H31" s="4">
        <v>92</v>
      </c>
      <c r="I31" s="4">
        <v>6633</v>
      </c>
      <c r="J31" s="33">
        <f t="shared" si="0"/>
        <v>1.3870043720789989E-2</v>
      </c>
      <c r="K31" s="12">
        <f t="shared" si="1"/>
        <v>0</v>
      </c>
      <c r="L31" s="12">
        <f t="shared" si="2"/>
        <v>100</v>
      </c>
    </row>
    <row r="32" spans="2:12" ht="12.75" customHeight="1">
      <c r="B32" s="30">
        <v>43856</v>
      </c>
      <c r="C32" s="13">
        <v>1676.7900000000002</v>
      </c>
      <c r="D32" s="12">
        <v>834.73</v>
      </c>
      <c r="E32" s="12">
        <v>1689.88</v>
      </c>
      <c r="F32" s="12">
        <v>664.33</v>
      </c>
      <c r="G32" s="4">
        <v>0</v>
      </c>
      <c r="H32" s="4">
        <v>103</v>
      </c>
      <c r="I32" s="4">
        <v>6369</v>
      </c>
      <c r="J32" s="33">
        <f t="shared" si="0"/>
        <v>1.6172083529596482E-2</v>
      </c>
      <c r="K32" s="12">
        <f t="shared" si="1"/>
        <v>0</v>
      </c>
      <c r="L32" s="12">
        <f t="shared" si="2"/>
        <v>100</v>
      </c>
    </row>
    <row r="33" spans="2:12" ht="12.75" customHeight="1">
      <c r="B33" s="30">
        <v>43857</v>
      </c>
      <c r="C33" s="13">
        <v>1742.136</v>
      </c>
      <c r="D33" s="12">
        <v>865.36666666666667</v>
      </c>
      <c r="E33" s="12">
        <v>1807.2900000000002</v>
      </c>
      <c r="F33" s="12">
        <v>694.73</v>
      </c>
      <c r="G33" s="4">
        <v>0</v>
      </c>
      <c r="H33" s="4">
        <v>80</v>
      </c>
      <c r="I33" s="4">
        <v>6710</v>
      </c>
      <c r="J33" s="33">
        <f t="shared" si="0"/>
        <v>1.1922503725782414E-2</v>
      </c>
      <c r="K33" s="12">
        <f t="shared" si="1"/>
        <v>0</v>
      </c>
      <c r="L33" s="12">
        <f t="shared" si="2"/>
        <v>100</v>
      </c>
    </row>
    <row r="34" spans="2:12" ht="12.75" customHeight="1">
      <c r="B34" s="30">
        <v>43858</v>
      </c>
      <c r="C34" s="13">
        <v>1706.7380000000001</v>
      </c>
      <c r="D34" s="12">
        <v>845.16666666666663</v>
      </c>
      <c r="E34" s="12">
        <v>1749.0950000000003</v>
      </c>
      <c r="F34" s="12">
        <v>680.61</v>
      </c>
      <c r="G34" s="4">
        <v>0</v>
      </c>
      <c r="H34" s="4">
        <v>67</v>
      </c>
      <c r="I34" s="4">
        <v>6314</v>
      </c>
      <c r="J34" s="33">
        <f t="shared" si="0"/>
        <v>1.0611339879632562E-2</v>
      </c>
      <c r="K34" s="12">
        <f t="shared" si="1"/>
        <v>0</v>
      </c>
      <c r="L34" s="12">
        <f t="shared" si="2"/>
        <v>100</v>
      </c>
    </row>
    <row r="35" spans="2:12" ht="12.75" customHeight="1">
      <c r="B35" s="30">
        <v>43859</v>
      </c>
      <c r="C35" s="13">
        <v>1759.0260000000003</v>
      </c>
      <c r="D35" s="12">
        <v>915.50666666666677</v>
      </c>
      <c r="E35" s="12">
        <v>1774.3050000000001</v>
      </c>
      <c r="F35" s="12">
        <v>679.95</v>
      </c>
      <c r="G35" s="4">
        <v>0</v>
      </c>
      <c r="H35" s="4">
        <v>126</v>
      </c>
      <c r="I35" s="4">
        <v>5942</v>
      </c>
      <c r="J35" s="33">
        <f t="shared" si="0"/>
        <v>2.1204981487714575E-2</v>
      </c>
      <c r="K35" s="12">
        <f t="shared" si="1"/>
        <v>0</v>
      </c>
      <c r="L35" s="12">
        <f t="shared" si="2"/>
        <v>100</v>
      </c>
    </row>
    <row r="36" spans="2:12" ht="12.75" customHeight="1">
      <c r="B36" s="19">
        <v>43860</v>
      </c>
      <c r="C36" s="13">
        <v>1680.154</v>
      </c>
      <c r="D36" s="12">
        <v>839.72333333333336</v>
      </c>
      <c r="E36" s="12">
        <v>1690.8</v>
      </c>
      <c r="F36" s="12">
        <v>711.64</v>
      </c>
      <c r="G36" s="4">
        <v>0</v>
      </c>
      <c r="H36" s="4">
        <v>71</v>
      </c>
      <c r="I36" s="4">
        <v>3297</v>
      </c>
      <c r="J36" s="33">
        <f t="shared" si="0"/>
        <v>2.1534728541097968E-2</v>
      </c>
      <c r="K36" s="12">
        <f t="shared" si="1"/>
        <v>0</v>
      </c>
      <c r="L36" s="12">
        <f t="shared" si="2"/>
        <v>100</v>
      </c>
    </row>
    <row r="37" spans="2:12" ht="12.75" customHeight="1">
      <c r="B37" s="19">
        <v>43861</v>
      </c>
      <c r="C37" s="13">
        <v>1599.1</v>
      </c>
      <c r="D37" s="12">
        <v>774.9799999999999</v>
      </c>
      <c r="E37" s="12">
        <v>1586.78</v>
      </c>
      <c r="F37" s="12">
        <v>724.89</v>
      </c>
      <c r="G37" s="4">
        <v>1200000</v>
      </c>
      <c r="H37" s="4">
        <v>59</v>
      </c>
      <c r="I37" s="4">
        <v>3225</v>
      </c>
      <c r="J37" s="33">
        <f t="shared" ref="J37" si="3">H37/I37</f>
        <v>1.8294573643410854E-2</v>
      </c>
      <c r="K37" s="12">
        <f t="shared" ref="K37" si="4">G37/86400000</f>
        <v>1.3888888888888888E-2</v>
      </c>
      <c r="L37" s="12">
        <f t="shared" ref="L37" si="5">100-K37</f>
        <v>99.986111111111114</v>
      </c>
    </row>
    <row r="38" spans="2:12">
      <c r="B38" s="14" t="s">
        <v>2</v>
      </c>
      <c r="C38" s="21">
        <v>269174.06</v>
      </c>
      <c r="D38" s="15">
        <v>79413.31</v>
      </c>
      <c r="E38" s="15">
        <v>112263.75</v>
      </c>
      <c r="F38" s="15">
        <v>23020.29</v>
      </c>
      <c r="G38" s="15">
        <f t="shared" ref="G38" si="6">SUM(G7:G37)</f>
        <v>1200000</v>
      </c>
      <c r="H38" s="15">
        <v>2823</v>
      </c>
      <c r="I38" s="15">
        <v>165186</v>
      </c>
      <c r="J38" s="29" t="s">
        <v>34</v>
      </c>
      <c r="K38" s="16" t="s">
        <v>34</v>
      </c>
      <c r="L38" s="16" t="s">
        <v>34</v>
      </c>
    </row>
    <row r="39" spans="2:12" ht="25.5">
      <c r="B39" s="18" t="s">
        <v>3</v>
      </c>
      <c r="C39" s="21">
        <v>1736.6068387096773</v>
      </c>
      <c r="D39" s="17">
        <v>853.9065591397848</v>
      </c>
      <c r="E39" s="17">
        <v>1810.7056451612902</v>
      </c>
      <c r="F39" s="17">
        <v>742.59</v>
      </c>
      <c r="G39" s="17">
        <f t="shared" ref="G39:L39" si="7">AVERAGE(G7:G37)</f>
        <v>38709.677419354841</v>
      </c>
      <c r="H39" s="17">
        <v>91.064516129032256</v>
      </c>
      <c r="I39" s="17">
        <v>5328.5806451612907</v>
      </c>
      <c r="J39" s="34">
        <f t="shared" si="7"/>
        <v>1.6424732660971011E-2</v>
      </c>
      <c r="K39" s="17">
        <f t="shared" si="7"/>
        <v>4.4802867383512545E-4</v>
      </c>
      <c r="L39" s="17">
        <f t="shared" si="7"/>
        <v>99.99955197132617</v>
      </c>
    </row>
    <row r="42" spans="2:12" hidden="1">
      <c r="B42" s="1" t="s">
        <v>35</v>
      </c>
      <c r="C42" s="10">
        <v>1</v>
      </c>
      <c r="D42" s="10">
        <v>2</v>
      </c>
      <c r="E42" s="10">
        <v>3</v>
      </c>
      <c r="F42" s="10">
        <v>4</v>
      </c>
      <c r="G42" s="10">
        <v>5</v>
      </c>
      <c r="H42" s="10">
        <v>6</v>
      </c>
      <c r="I42" s="10">
        <v>7</v>
      </c>
      <c r="J42" s="10">
        <v>8</v>
      </c>
      <c r="K42" s="10">
        <v>9</v>
      </c>
      <c r="L42" s="10">
        <v>10</v>
      </c>
    </row>
    <row r="43" spans="2:12" hidden="1">
      <c r="B43" s="1" t="s">
        <v>35</v>
      </c>
      <c r="C43" s="10">
        <v>1</v>
      </c>
      <c r="D43" s="10"/>
      <c r="E43" s="10"/>
      <c r="F43" s="10"/>
      <c r="G43" s="10">
        <v>2</v>
      </c>
      <c r="H43" s="10">
        <v>3</v>
      </c>
      <c r="I43" s="10">
        <v>4</v>
      </c>
      <c r="J43" s="10">
        <v>5</v>
      </c>
      <c r="K43" s="10">
        <v>6</v>
      </c>
      <c r="L43" s="10">
        <v>7</v>
      </c>
    </row>
    <row r="44" spans="2:12" ht="25.5">
      <c r="B44" s="5" t="s">
        <v>7</v>
      </c>
      <c r="C44" s="2" t="s">
        <v>44</v>
      </c>
      <c r="D44" s="40" t="s">
        <v>42</v>
      </c>
      <c r="E44" s="41"/>
      <c r="F44" s="42"/>
      <c r="G44" s="40" t="s">
        <v>44</v>
      </c>
      <c r="H44" s="41"/>
      <c r="I44" s="41"/>
      <c r="J44" s="41"/>
      <c r="K44" s="41"/>
      <c r="L44" s="42"/>
    </row>
    <row r="45" spans="2:12" ht="48">
      <c r="B45" s="6" t="s">
        <v>13</v>
      </c>
      <c r="C45" s="8"/>
      <c r="D45" s="9" t="s">
        <v>38</v>
      </c>
      <c r="E45" s="9" t="s">
        <v>39</v>
      </c>
      <c r="F45" s="9" t="s">
        <v>40</v>
      </c>
      <c r="G45" s="9"/>
      <c r="H45" s="9" t="s">
        <v>36</v>
      </c>
      <c r="I45" s="9" t="s">
        <v>15</v>
      </c>
      <c r="J45" s="9" t="s">
        <v>22</v>
      </c>
      <c r="K45" s="9" t="s">
        <v>23</v>
      </c>
      <c r="L45" s="9" t="s">
        <v>24</v>
      </c>
    </row>
    <row r="46" spans="2:12">
      <c r="B46" s="3" t="s">
        <v>1</v>
      </c>
      <c r="C46" s="11" t="s">
        <v>25</v>
      </c>
      <c r="D46" s="11" t="s">
        <v>25</v>
      </c>
      <c r="E46" s="11" t="s">
        <v>25</v>
      </c>
      <c r="F46" s="11" t="s">
        <v>25</v>
      </c>
      <c r="G46" s="11" t="s">
        <v>26</v>
      </c>
      <c r="H46" s="11" t="s">
        <v>28</v>
      </c>
      <c r="I46" s="11" t="s">
        <v>27</v>
      </c>
      <c r="J46" s="11" t="s">
        <v>30</v>
      </c>
      <c r="K46" s="11" t="s">
        <v>32</v>
      </c>
      <c r="L46" s="11" t="s">
        <v>33</v>
      </c>
    </row>
    <row r="47" spans="2:12" ht="12.75" customHeight="1">
      <c r="B47" s="30">
        <v>43862</v>
      </c>
      <c r="C47" s="12">
        <v>1756.288</v>
      </c>
      <c r="D47" s="12">
        <v>856.69666666666672</v>
      </c>
      <c r="E47" s="12">
        <v>1855.675</v>
      </c>
      <c r="F47" s="12">
        <v>670.59</v>
      </c>
      <c r="G47" s="4">
        <v>0</v>
      </c>
      <c r="H47" s="4">
        <v>139</v>
      </c>
      <c r="I47" s="4">
        <v>7976</v>
      </c>
      <c r="J47" s="33">
        <f>H47/I47</f>
        <v>1.7427281845536609E-2</v>
      </c>
      <c r="K47" s="12">
        <f>G47/86400000</f>
        <v>0</v>
      </c>
      <c r="L47" s="12">
        <f>100-K47</f>
        <v>100</v>
      </c>
    </row>
    <row r="48" spans="2:12" ht="12.75" customHeight="1">
      <c r="B48" s="30">
        <v>43863</v>
      </c>
      <c r="C48" s="12">
        <v>2093.2499999999995</v>
      </c>
      <c r="D48" s="12">
        <v>1125.31</v>
      </c>
      <c r="E48" s="12">
        <v>2295.16</v>
      </c>
      <c r="F48" s="12">
        <v>1227.49</v>
      </c>
      <c r="G48" s="4">
        <v>0</v>
      </c>
      <c r="H48" s="4">
        <v>104</v>
      </c>
      <c r="I48" s="4">
        <v>6976</v>
      </c>
      <c r="J48" s="33">
        <f t="shared" ref="J48:J74" si="8">H48/I48</f>
        <v>1.4908256880733946E-2</v>
      </c>
      <c r="K48" s="12">
        <f t="shared" ref="K48:K74" si="9">G48/86400000</f>
        <v>0</v>
      </c>
      <c r="L48" s="12">
        <f t="shared" ref="L48:L74" si="10">100-K48</f>
        <v>100</v>
      </c>
    </row>
    <row r="49" spans="2:12" ht="12.75" customHeight="1">
      <c r="B49" s="30">
        <v>43864</v>
      </c>
      <c r="C49" s="12">
        <v>1676.7040000000002</v>
      </c>
      <c r="D49" s="12">
        <v>872.7833333333333</v>
      </c>
      <c r="E49" s="12">
        <v>1632.585</v>
      </c>
      <c r="F49" s="12">
        <v>667.22</v>
      </c>
      <c r="G49" s="4">
        <v>0</v>
      </c>
      <c r="H49" s="4">
        <v>93</v>
      </c>
      <c r="I49" s="4">
        <v>6096</v>
      </c>
      <c r="J49" s="33">
        <f t="shared" si="8"/>
        <v>1.5255905511811024E-2</v>
      </c>
      <c r="K49" s="12">
        <f t="shared" si="9"/>
        <v>0</v>
      </c>
      <c r="L49" s="12">
        <f t="shared" si="10"/>
        <v>100</v>
      </c>
    </row>
    <row r="50" spans="2:12" ht="12.75" customHeight="1">
      <c r="B50" s="30">
        <v>43865</v>
      </c>
      <c r="C50" s="12">
        <v>1755.0080000000003</v>
      </c>
      <c r="D50" s="12">
        <v>890.62</v>
      </c>
      <c r="E50" s="12">
        <v>1801.59</v>
      </c>
      <c r="F50" s="12">
        <v>678.08</v>
      </c>
      <c r="G50" s="4">
        <v>0</v>
      </c>
      <c r="H50" s="4">
        <v>83</v>
      </c>
      <c r="I50" s="4">
        <v>6420</v>
      </c>
      <c r="J50" s="33">
        <f t="shared" si="8"/>
        <v>1.2928348909657321E-2</v>
      </c>
      <c r="K50" s="12">
        <f t="shared" si="9"/>
        <v>0</v>
      </c>
      <c r="L50" s="12">
        <f t="shared" si="10"/>
        <v>100</v>
      </c>
    </row>
    <row r="51" spans="2:12" ht="12.75" customHeight="1">
      <c r="B51" s="30">
        <v>43866</v>
      </c>
      <c r="C51" s="12">
        <v>1706.864</v>
      </c>
      <c r="D51" s="12">
        <v>842.91</v>
      </c>
      <c r="E51" s="12">
        <v>1752.7949999999998</v>
      </c>
      <c r="F51" s="12">
        <v>657.28</v>
      </c>
      <c r="G51" s="4">
        <v>0</v>
      </c>
      <c r="H51" s="4">
        <v>89</v>
      </c>
      <c r="I51" s="4">
        <v>6315</v>
      </c>
      <c r="J51" s="33">
        <f t="shared" si="8"/>
        <v>1.4093428345209817E-2</v>
      </c>
      <c r="K51" s="12">
        <f t="shared" si="9"/>
        <v>0</v>
      </c>
      <c r="L51" s="12">
        <f t="shared" si="10"/>
        <v>100</v>
      </c>
    </row>
    <row r="52" spans="2:12" ht="12.75" customHeight="1">
      <c r="B52" s="19">
        <v>43867</v>
      </c>
      <c r="C52" s="12">
        <v>1617.2900000000002</v>
      </c>
      <c r="D52" s="12">
        <v>779.37666666666667</v>
      </c>
      <c r="E52" s="12">
        <v>1624.1599999999999</v>
      </c>
      <c r="F52" s="12">
        <v>665.19</v>
      </c>
      <c r="G52" s="4">
        <v>0</v>
      </c>
      <c r="H52" s="4">
        <v>16</v>
      </c>
      <c r="I52" s="4">
        <v>3392</v>
      </c>
      <c r="J52" s="33">
        <f t="shared" si="8"/>
        <v>4.7169811320754715E-3</v>
      </c>
      <c r="K52" s="12">
        <f t="shared" si="9"/>
        <v>0</v>
      </c>
      <c r="L52" s="12">
        <f t="shared" si="10"/>
        <v>100</v>
      </c>
    </row>
    <row r="53" spans="2:12" ht="12.75" customHeight="1">
      <c r="B53" s="19">
        <v>43868</v>
      </c>
      <c r="C53" s="12">
        <v>1615.6079999999997</v>
      </c>
      <c r="D53" s="12">
        <v>828.42</v>
      </c>
      <c r="E53" s="12">
        <v>1546.3899999999999</v>
      </c>
      <c r="F53" s="12">
        <v>699.06999999999994</v>
      </c>
      <c r="G53" s="4">
        <v>0</v>
      </c>
      <c r="H53" s="4">
        <v>70</v>
      </c>
      <c r="I53" s="4">
        <v>3016</v>
      </c>
      <c r="J53" s="33">
        <f t="shared" si="8"/>
        <v>2.3209549071618037E-2</v>
      </c>
      <c r="K53" s="12">
        <f t="shared" si="9"/>
        <v>0</v>
      </c>
      <c r="L53" s="12">
        <f t="shared" si="10"/>
        <v>100</v>
      </c>
    </row>
    <row r="54" spans="2:12" ht="12.75" customHeight="1">
      <c r="B54" s="30">
        <v>43869</v>
      </c>
      <c r="C54" s="12">
        <v>1717.8979999999999</v>
      </c>
      <c r="D54" s="12">
        <v>844.51333333333332</v>
      </c>
      <c r="E54" s="12">
        <v>1777.9749999999999</v>
      </c>
      <c r="F54" s="12">
        <v>657.81999999999994</v>
      </c>
      <c r="G54" s="4">
        <v>0</v>
      </c>
      <c r="H54" s="4">
        <v>57</v>
      </c>
      <c r="I54" s="4">
        <v>6905</v>
      </c>
      <c r="J54" s="33">
        <f t="shared" si="8"/>
        <v>8.2548877624909478E-3</v>
      </c>
      <c r="K54" s="12">
        <f t="shared" si="9"/>
        <v>0</v>
      </c>
      <c r="L54" s="12">
        <f t="shared" si="10"/>
        <v>100</v>
      </c>
    </row>
    <row r="55" spans="2:12" ht="12.75" customHeight="1">
      <c r="B55" s="30">
        <v>43870</v>
      </c>
      <c r="C55" s="12">
        <v>1676.298</v>
      </c>
      <c r="D55" s="12">
        <v>820.62666666666667</v>
      </c>
      <c r="E55" s="12">
        <v>1709.8049999999998</v>
      </c>
      <c r="F55" s="12">
        <v>659.11</v>
      </c>
      <c r="G55" s="4">
        <v>0</v>
      </c>
      <c r="H55" s="4">
        <v>74</v>
      </c>
      <c r="I55" s="4">
        <v>6500</v>
      </c>
      <c r="J55" s="33">
        <f t="shared" si="8"/>
        <v>1.1384615384615385E-2</v>
      </c>
      <c r="K55" s="12">
        <f t="shared" si="9"/>
        <v>0</v>
      </c>
      <c r="L55" s="12">
        <f t="shared" si="10"/>
        <v>100</v>
      </c>
    </row>
    <row r="56" spans="2:12" ht="12.75" customHeight="1">
      <c r="B56" s="30">
        <v>43871</v>
      </c>
      <c r="C56" s="12">
        <v>1714.85</v>
      </c>
      <c r="D56" s="12">
        <v>853.62666666666667</v>
      </c>
      <c r="E56" s="12">
        <v>1756.6849999999999</v>
      </c>
      <c r="F56" s="12">
        <v>663.48</v>
      </c>
      <c r="G56" s="4">
        <v>0</v>
      </c>
      <c r="H56" s="4">
        <v>122</v>
      </c>
      <c r="I56" s="4">
        <v>6752</v>
      </c>
      <c r="J56" s="33">
        <f t="shared" si="8"/>
        <v>1.8068720379146919E-2</v>
      </c>
      <c r="K56" s="12">
        <f t="shared" si="9"/>
        <v>0</v>
      </c>
      <c r="L56" s="12">
        <f t="shared" si="10"/>
        <v>100</v>
      </c>
    </row>
    <row r="57" spans="2:12" ht="12.75" customHeight="1">
      <c r="B57" s="30">
        <v>43872</v>
      </c>
      <c r="C57" s="12">
        <v>1652.5260000000003</v>
      </c>
      <c r="D57" s="12">
        <v>833.13333333333333</v>
      </c>
      <c r="E57" s="12">
        <v>1631.615</v>
      </c>
      <c r="F57" s="12">
        <v>664.68000000000006</v>
      </c>
      <c r="G57" s="4">
        <v>0</v>
      </c>
      <c r="H57" s="4">
        <v>82</v>
      </c>
      <c r="I57" s="4">
        <v>5843</v>
      </c>
      <c r="J57" s="33">
        <f t="shared" si="8"/>
        <v>1.4033886702036626E-2</v>
      </c>
      <c r="K57" s="12">
        <f t="shared" si="9"/>
        <v>0</v>
      </c>
      <c r="L57" s="12">
        <f t="shared" si="10"/>
        <v>100</v>
      </c>
    </row>
    <row r="58" spans="2:12" ht="12.75" customHeight="1">
      <c r="B58" s="30">
        <v>43873</v>
      </c>
      <c r="C58" s="12">
        <v>1710.3940000000002</v>
      </c>
      <c r="D58" s="12">
        <v>881.17666666666662</v>
      </c>
      <c r="E58" s="12">
        <v>1704.22</v>
      </c>
      <c r="F58" s="12">
        <v>669.56999999999994</v>
      </c>
      <c r="G58" s="4">
        <v>0</v>
      </c>
      <c r="H58" s="4">
        <v>114</v>
      </c>
      <c r="I58" s="4">
        <v>5457</v>
      </c>
      <c r="J58" s="33">
        <f t="shared" si="8"/>
        <v>2.0890599230346345E-2</v>
      </c>
      <c r="K58" s="12">
        <f t="shared" si="9"/>
        <v>0</v>
      </c>
      <c r="L58" s="12">
        <f t="shared" si="10"/>
        <v>100</v>
      </c>
    </row>
    <row r="59" spans="2:12" ht="12.75" customHeight="1">
      <c r="B59" s="19">
        <v>43874</v>
      </c>
      <c r="C59" s="12">
        <v>1619.4</v>
      </c>
      <c r="D59" s="12">
        <v>803.37333333333333</v>
      </c>
      <c r="E59" s="12">
        <v>1593.44</v>
      </c>
      <c r="F59" s="12">
        <v>681.46</v>
      </c>
      <c r="G59" s="4">
        <v>0</v>
      </c>
      <c r="H59" s="4">
        <v>37</v>
      </c>
      <c r="I59" s="4">
        <v>3115</v>
      </c>
      <c r="J59" s="33">
        <f t="shared" si="8"/>
        <v>1.187800963081862E-2</v>
      </c>
      <c r="K59" s="12">
        <f t="shared" si="9"/>
        <v>0</v>
      </c>
      <c r="L59" s="12">
        <f t="shared" si="10"/>
        <v>100</v>
      </c>
    </row>
    <row r="60" spans="2:12" ht="12.75" customHeight="1">
      <c r="B60" s="19">
        <v>43875</v>
      </c>
      <c r="C60" s="12">
        <v>2197.0659999999998</v>
      </c>
      <c r="D60" s="12">
        <v>1804.36</v>
      </c>
      <c r="E60" s="12">
        <v>1536.125</v>
      </c>
      <c r="F60" s="12">
        <v>717.7</v>
      </c>
      <c r="G60" s="4">
        <v>0</v>
      </c>
      <c r="H60" s="4">
        <v>39</v>
      </c>
      <c r="I60" s="4">
        <v>2681</v>
      </c>
      <c r="J60" s="33">
        <f t="shared" si="8"/>
        <v>1.4546810891458411E-2</v>
      </c>
      <c r="K60" s="12">
        <f t="shared" si="9"/>
        <v>0</v>
      </c>
      <c r="L60" s="12">
        <f t="shared" si="10"/>
        <v>100</v>
      </c>
    </row>
    <row r="61" spans="2:12" ht="12.75" customHeight="1">
      <c r="B61" s="30">
        <v>43876</v>
      </c>
      <c r="C61" s="12">
        <v>1692.5540000000001</v>
      </c>
      <c r="D61" s="12">
        <v>826.97666666666657</v>
      </c>
      <c r="E61" s="12">
        <v>1740.92</v>
      </c>
      <c r="F61" s="12">
        <v>636.62</v>
      </c>
      <c r="G61" s="4">
        <v>0</v>
      </c>
      <c r="H61" s="4">
        <v>103</v>
      </c>
      <c r="I61" s="4">
        <v>7032</v>
      </c>
      <c r="J61" s="33">
        <f t="shared" si="8"/>
        <v>1.4647326507394767E-2</v>
      </c>
      <c r="K61" s="12">
        <f t="shared" si="9"/>
        <v>0</v>
      </c>
      <c r="L61" s="12">
        <f t="shared" si="10"/>
        <v>100</v>
      </c>
    </row>
    <row r="62" spans="2:12" ht="12.75" customHeight="1">
      <c r="B62" s="30">
        <v>43877</v>
      </c>
      <c r="C62" s="12">
        <v>1743.396</v>
      </c>
      <c r="D62" s="12">
        <v>837.52</v>
      </c>
      <c r="E62" s="12">
        <v>1852.21</v>
      </c>
      <c r="F62" s="12">
        <v>678.66</v>
      </c>
      <c r="G62" s="4">
        <v>0</v>
      </c>
      <c r="H62" s="4">
        <v>93</v>
      </c>
      <c r="I62" s="4">
        <v>6933</v>
      </c>
      <c r="J62" s="33">
        <f t="shared" si="8"/>
        <v>1.3414106447425357E-2</v>
      </c>
      <c r="K62" s="12">
        <f t="shared" si="9"/>
        <v>0</v>
      </c>
      <c r="L62" s="12">
        <f t="shared" si="10"/>
        <v>100</v>
      </c>
    </row>
    <row r="63" spans="2:12" ht="12.75" customHeight="1">
      <c r="B63" s="30">
        <v>43878</v>
      </c>
      <c r="C63" s="12">
        <v>1684.5840000000003</v>
      </c>
      <c r="D63" s="12">
        <v>802.10333333333335</v>
      </c>
      <c r="E63" s="12">
        <v>1758.3050000000001</v>
      </c>
      <c r="F63" s="12">
        <v>676.05</v>
      </c>
      <c r="G63" s="4">
        <v>0</v>
      </c>
      <c r="H63" s="4">
        <v>76</v>
      </c>
      <c r="I63" s="4">
        <v>6211</v>
      </c>
      <c r="J63" s="33">
        <f t="shared" si="8"/>
        <v>1.2236354854290775E-2</v>
      </c>
      <c r="K63" s="12">
        <f t="shared" si="9"/>
        <v>0</v>
      </c>
      <c r="L63" s="12">
        <f t="shared" si="10"/>
        <v>100</v>
      </c>
    </row>
    <row r="64" spans="2:12" ht="12.75" customHeight="1">
      <c r="B64" s="30">
        <v>43879</v>
      </c>
      <c r="C64" s="12">
        <v>1681.104</v>
      </c>
      <c r="D64" s="12">
        <v>827.98666666666668</v>
      </c>
      <c r="E64" s="12">
        <v>1710.78</v>
      </c>
      <c r="F64" s="12">
        <v>668.02</v>
      </c>
      <c r="G64" s="4">
        <v>0</v>
      </c>
      <c r="H64" s="4">
        <v>94</v>
      </c>
      <c r="I64" s="4">
        <v>5827</v>
      </c>
      <c r="J64" s="33">
        <f t="shared" si="8"/>
        <v>1.6131800240260855E-2</v>
      </c>
      <c r="K64" s="12">
        <f t="shared" si="9"/>
        <v>0</v>
      </c>
      <c r="L64" s="12">
        <f t="shared" si="10"/>
        <v>100</v>
      </c>
    </row>
    <row r="65" spans="2:12" ht="12.75" customHeight="1">
      <c r="B65" s="30">
        <v>43880</v>
      </c>
      <c r="C65" s="12">
        <v>1696.7860000000001</v>
      </c>
      <c r="D65" s="12">
        <v>821.59333333333336</v>
      </c>
      <c r="E65" s="12">
        <v>1759.575</v>
      </c>
      <c r="F65" s="12">
        <v>672.74</v>
      </c>
      <c r="G65" s="4">
        <v>0</v>
      </c>
      <c r="H65" s="4">
        <v>61</v>
      </c>
      <c r="I65" s="4">
        <v>5097</v>
      </c>
      <c r="J65" s="33">
        <f t="shared" si="8"/>
        <v>1.1967824210319796E-2</v>
      </c>
      <c r="K65" s="12">
        <f t="shared" si="9"/>
        <v>0</v>
      </c>
      <c r="L65" s="12">
        <f t="shared" si="10"/>
        <v>100</v>
      </c>
    </row>
    <row r="66" spans="2:12" ht="12.75" customHeight="1">
      <c r="B66" s="19">
        <v>43881</v>
      </c>
      <c r="C66" s="12">
        <v>1654.2139999999999</v>
      </c>
      <c r="D66" s="12">
        <v>810.51333333333332</v>
      </c>
      <c r="E66" s="12">
        <v>1669.7649999999999</v>
      </c>
      <c r="F66" s="12">
        <v>711.12</v>
      </c>
      <c r="G66" s="4">
        <v>0</v>
      </c>
      <c r="H66" s="4">
        <v>29</v>
      </c>
      <c r="I66" s="4">
        <v>2953</v>
      </c>
      <c r="J66" s="33">
        <f t="shared" si="8"/>
        <v>9.8205215035557063E-3</v>
      </c>
      <c r="K66" s="12">
        <f t="shared" si="9"/>
        <v>0</v>
      </c>
      <c r="L66" s="12">
        <f t="shared" si="10"/>
        <v>100</v>
      </c>
    </row>
    <row r="67" spans="2:12" ht="12.75" customHeight="1">
      <c r="B67" s="19">
        <v>43882</v>
      </c>
      <c r="C67" s="12">
        <v>1632.7819999999999</v>
      </c>
      <c r="D67" s="12">
        <v>811.42666666666662</v>
      </c>
      <c r="E67" s="12">
        <v>1614.8150000000001</v>
      </c>
      <c r="F67" s="12">
        <v>727.26</v>
      </c>
      <c r="G67" s="4">
        <v>0</v>
      </c>
      <c r="H67" s="4">
        <v>26</v>
      </c>
      <c r="I67" s="4">
        <v>2354</v>
      </c>
      <c r="J67" s="33">
        <f t="shared" si="8"/>
        <v>1.1045029736618521E-2</v>
      </c>
      <c r="K67" s="12">
        <f t="shared" si="9"/>
        <v>0</v>
      </c>
      <c r="L67" s="12">
        <f t="shared" si="10"/>
        <v>100</v>
      </c>
    </row>
    <row r="68" spans="2:12" ht="12.75" customHeight="1">
      <c r="B68" s="30">
        <v>43883</v>
      </c>
      <c r="C68" s="12">
        <v>1674.548</v>
      </c>
      <c r="D68" s="12">
        <v>799.70333333333326</v>
      </c>
      <c r="E68" s="12">
        <v>1736.8149999999998</v>
      </c>
      <c r="F68" s="12">
        <v>657.62</v>
      </c>
      <c r="G68" s="4">
        <v>0</v>
      </c>
      <c r="H68" s="4">
        <v>62</v>
      </c>
      <c r="I68" s="4">
        <v>6204</v>
      </c>
      <c r="J68" s="33">
        <f t="shared" si="8"/>
        <v>9.9935525467440365E-3</v>
      </c>
      <c r="K68" s="12">
        <f t="shared" si="9"/>
        <v>0</v>
      </c>
      <c r="L68" s="12">
        <f t="shared" si="10"/>
        <v>100</v>
      </c>
    </row>
    <row r="69" spans="2:12" ht="12.75" customHeight="1">
      <c r="B69" s="30">
        <v>43884</v>
      </c>
      <c r="C69" s="12">
        <v>1707.6779999999999</v>
      </c>
      <c r="D69" s="12">
        <v>826.27</v>
      </c>
      <c r="E69" s="12">
        <v>1779.79</v>
      </c>
      <c r="F69" s="12">
        <v>664.91</v>
      </c>
      <c r="G69" s="4">
        <v>0</v>
      </c>
      <c r="H69" s="4">
        <v>95</v>
      </c>
      <c r="I69" s="4">
        <v>6146</v>
      </c>
      <c r="J69" s="33">
        <f t="shared" si="8"/>
        <v>1.5457207940123658E-2</v>
      </c>
      <c r="K69" s="12">
        <f t="shared" si="9"/>
        <v>0</v>
      </c>
      <c r="L69" s="12">
        <f t="shared" si="10"/>
        <v>100</v>
      </c>
    </row>
    <row r="70" spans="2:12" ht="12.75" customHeight="1">
      <c r="B70" s="30">
        <v>43885</v>
      </c>
      <c r="C70" s="12">
        <v>1706.2920000000001</v>
      </c>
      <c r="D70" s="12">
        <v>812.34333333333325</v>
      </c>
      <c r="E70" s="12">
        <v>1797.2150000000001</v>
      </c>
      <c r="F70" s="12">
        <v>662.03</v>
      </c>
      <c r="G70" s="4">
        <v>0</v>
      </c>
      <c r="H70" s="4">
        <v>84</v>
      </c>
      <c r="I70" s="4">
        <v>5895</v>
      </c>
      <c r="J70" s="33">
        <f t="shared" si="8"/>
        <v>1.4249363867684479E-2</v>
      </c>
      <c r="K70" s="12">
        <f t="shared" si="9"/>
        <v>0</v>
      </c>
      <c r="L70" s="12">
        <f t="shared" si="10"/>
        <v>100</v>
      </c>
    </row>
    <row r="71" spans="2:12" ht="12.75" customHeight="1">
      <c r="B71" s="30">
        <v>43886</v>
      </c>
      <c r="C71" s="12">
        <v>1692.7159999999999</v>
      </c>
      <c r="D71" s="12">
        <v>819.39</v>
      </c>
      <c r="E71" s="12">
        <v>1752.7049999999999</v>
      </c>
      <c r="F71" s="12">
        <v>685.54</v>
      </c>
      <c r="G71" s="4">
        <v>0</v>
      </c>
      <c r="H71" s="4">
        <v>72</v>
      </c>
      <c r="I71" s="4">
        <v>6175</v>
      </c>
      <c r="J71" s="33">
        <f t="shared" si="8"/>
        <v>1.1659919028340082E-2</v>
      </c>
      <c r="K71" s="12">
        <f t="shared" si="9"/>
        <v>0</v>
      </c>
      <c r="L71" s="12">
        <f t="shared" si="10"/>
        <v>100</v>
      </c>
    </row>
    <row r="72" spans="2:12" ht="12.75" customHeight="1">
      <c r="B72" s="30">
        <v>43887</v>
      </c>
      <c r="C72" s="12">
        <v>1688.4599999999998</v>
      </c>
      <c r="D72" s="12">
        <v>811.80333333333328</v>
      </c>
      <c r="E72" s="12">
        <v>1753.4449999999999</v>
      </c>
      <c r="F72" s="12">
        <v>666.49</v>
      </c>
      <c r="G72" s="4">
        <v>0</v>
      </c>
      <c r="H72" s="4">
        <v>73</v>
      </c>
      <c r="I72" s="4">
        <v>7010</v>
      </c>
      <c r="J72" s="33">
        <f t="shared" si="8"/>
        <v>1.0413694721825963E-2</v>
      </c>
      <c r="K72" s="12">
        <f t="shared" si="9"/>
        <v>0</v>
      </c>
      <c r="L72" s="12">
        <f t="shared" si="10"/>
        <v>100</v>
      </c>
    </row>
    <row r="73" spans="2:12" ht="12.75" customHeight="1">
      <c r="B73" s="19">
        <v>43888</v>
      </c>
      <c r="C73" s="12">
        <v>1587.9480000000001</v>
      </c>
      <c r="D73" s="12">
        <v>780.93666666666684</v>
      </c>
      <c r="E73" s="12">
        <v>1548.4650000000001</v>
      </c>
      <c r="F73" s="12">
        <v>682.85</v>
      </c>
      <c r="G73" s="4">
        <v>0</v>
      </c>
      <c r="H73" s="4">
        <v>52</v>
      </c>
      <c r="I73" s="4">
        <v>3547</v>
      </c>
      <c r="J73" s="33">
        <f t="shared" si="8"/>
        <v>1.4660276289822385E-2</v>
      </c>
      <c r="K73" s="12">
        <f t="shared" si="9"/>
        <v>0</v>
      </c>
      <c r="L73" s="12">
        <f t="shared" si="10"/>
        <v>100</v>
      </c>
    </row>
    <row r="74" spans="2:12" ht="12.75" customHeight="1">
      <c r="B74" s="19">
        <v>43889</v>
      </c>
      <c r="C74" s="12">
        <v>1597.0439999999999</v>
      </c>
      <c r="D74" s="12">
        <v>789.7266666666668</v>
      </c>
      <c r="E74" s="12">
        <v>1558.02</v>
      </c>
      <c r="F74" s="12">
        <v>722.24</v>
      </c>
      <c r="G74" s="4">
        <v>1200000</v>
      </c>
      <c r="H74" s="4">
        <v>45</v>
      </c>
      <c r="I74" s="4">
        <v>3270</v>
      </c>
      <c r="J74" s="33">
        <f t="shared" si="8"/>
        <v>1.3761467889908258E-2</v>
      </c>
      <c r="K74" s="12">
        <f t="shared" si="9"/>
        <v>1.3888888888888888E-2</v>
      </c>
      <c r="L74" s="12">
        <f t="shared" si="10"/>
        <v>99.986111111111114</v>
      </c>
    </row>
    <row r="75" spans="2:12" ht="12.75" customHeight="1">
      <c r="B75" s="30"/>
      <c r="C75" s="35"/>
      <c r="D75" s="35"/>
      <c r="E75" s="35"/>
      <c r="F75" s="35"/>
      <c r="G75" s="32"/>
      <c r="H75" s="32"/>
      <c r="I75" s="32"/>
      <c r="J75" s="36"/>
      <c r="K75" s="35"/>
      <c r="L75" s="35"/>
    </row>
    <row r="76" spans="2:12" ht="12.75" customHeight="1">
      <c r="B76" s="20"/>
      <c r="C76" s="12"/>
      <c r="D76" s="12"/>
      <c r="E76" s="12"/>
      <c r="F76" s="12"/>
      <c r="G76" s="4"/>
      <c r="H76" s="4"/>
      <c r="I76" s="4"/>
      <c r="J76" s="33"/>
      <c r="K76" s="12"/>
      <c r="L76" s="12"/>
    </row>
    <row r="77" spans="2:12" ht="12.75" customHeight="1">
      <c r="B77" s="20"/>
      <c r="C77" s="12"/>
      <c r="D77" s="12"/>
      <c r="E77" s="12"/>
      <c r="F77" s="12"/>
      <c r="G77" s="4"/>
      <c r="H77" s="4"/>
      <c r="I77" s="4"/>
      <c r="J77" s="33"/>
      <c r="K77" s="12"/>
      <c r="L77" s="12"/>
    </row>
    <row r="78" spans="2:12">
      <c r="B78" s="14" t="s">
        <v>2</v>
      </c>
      <c r="C78" s="15">
        <v>239747.75</v>
      </c>
      <c r="D78" s="15">
        <v>73245.66</v>
      </c>
      <c r="E78" s="15">
        <v>96502.090000000011</v>
      </c>
      <c r="F78" s="15">
        <v>19490.890000000007</v>
      </c>
      <c r="G78" s="15">
        <f t="shared" ref="G78" si="11">SUM(G47:G77)</f>
        <v>1200000</v>
      </c>
      <c r="H78" s="15">
        <v>2084</v>
      </c>
      <c r="I78" s="15">
        <v>152098</v>
      </c>
      <c r="J78" s="29" t="s">
        <v>34</v>
      </c>
      <c r="K78" s="16" t="s">
        <v>34</v>
      </c>
      <c r="L78" s="16" t="s">
        <v>34</v>
      </c>
    </row>
    <row r="79" spans="2:12" ht="25.5">
      <c r="B79" s="18" t="s">
        <v>3</v>
      </c>
      <c r="C79" s="17">
        <v>1712.4839285714286</v>
      </c>
      <c r="D79" s="17">
        <v>871.9721428571429</v>
      </c>
      <c r="E79" s="17">
        <v>1723.2516071428574</v>
      </c>
      <c r="F79" s="17">
        <v>696.10321428571456</v>
      </c>
      <c r="G79" s="17">
        <f t="shared" ref="G79:L79" si="12">AVERAGE(G47:G77)</f>
        <v>42857.142857142855</v>
      </c>
      <c r="H79" s="17">
        <v>74.428571428571431</v>
      </c>
      <c r="I79" s="17">
        <v>5432.0714285714284</v>
      </c>
      <c r="J79" s="34">
        <f t="shared" si="12"/>
        <v>1.3609133123638218E-2</v>
      </c>
      <c r="K79" s="17">
        <f t="shared" si="12"/>
        <v>4.96031746031746E-4</v>
      </c>
      <c r="L79" s="17">
        <f t="shared" si="12"/>
        <v>99.999503968253975</v>
      </c>
    </row>
    <row r="82" spans="2:12" hidden="1">
      <c r="B82" s="1" t="s">
        <v>35</v>
      </c>
      <c r="C82" s="10">
        <v>1</v>
      </c>
      <c r="D82" s="10">
        <v>2</v>
      </c>
      <c r="E82" s="10">
        <v>3</v>
      </c>
      <c r="F82" s="10">
        <v>4</v>
      </c>
      <c r="G82" s="10">
        <v>5</v>
      </c>
      <c r="H82" s="10">
        <v>6</v>
      </c>
      <c r="I82" s="10">
        <v>7</v>
      </c>
      <c r="J82" s="10">
        <v>8</v>
      </c>
      <c r="K82" s="10">
        <v>9</v>
      </c>
      <c r="L82" s="10">
        <v>10</v>
      </c>
    </row>
    <row r="83" spans="2:12" hidden="1">
      <c r="B83" s="1" t="s">
        <v>35</v>
      </c>
      <c r="C83" s="10">
        <v>1</v>
      </c>
      <c r="D83" s="10"/>
      <c r="E83" s="10"/>
      <c r="F83" s="10"/>
      <c r="G83" s="10">
        <v>2</v>
      </c>
      <c r="H83" s="10">
        <v>3</v>
      </c>
      <c r="I83" s="10">
        <v>4</v>
      </c>
      <c r="J83" s="10">
        <v>5</v>
      </c>
      <c r="K83" s="10">
        <v>6</v>
      </c>
      <c r="L83" s="10">
        <v>7</v>
      </c>
    </row>
    <row r="84" spans="2:12" ht="25.5">
      <c r="B84" s="5" t="s">
        <v>7</v>
      </c>
      <c r="C84" s="2" t="s">
        <v>44</v>
      </c>
      <c r="D84" s="40" t="s">
        <v>42</v>
      </c>
      <c r="E84" s="41"/>
      <c r="F84" s="42"/>
      <c r="G84" s="40" t="s">
        <v>44</v>
      </c>
      <c r="H84" s="41"/>
      <c r="I84" s="41"/>
      <c r="J84" s="41"/>
      <c r="K84" s="41"/>
      <c r="L84" s="42"/>
    </row>
    <row r="85" spans="2:12" ht="48">
      <c r="B85" s="6" t="s">
        <v>13</v>
      </c>
      <c r="C85" s="8"/>
      <c r="D85" s="9" t="s">
        <v>38</v>
      </c>
      <c r="E85" s="9" t="s">
        <v>39</v>
      </c>
      <c r="F85" s="9" t="s">
        <v>40</v>
      </c>
      <c r="G85" s="9"/>
      <c r="H85" s="9" t="s">
        <v>36</v>
      </c>
      <c r="I85" s="9" t="s">
        <v>15</v>
      </c>
      <c r="J85" s="9" t="s">
        <v>22</v>
      </c>
      <c r="K85" s="9" t="s">
        <v>23</v>
      </c>
      <c r="L85" s="9" t="s">
        <v>24</v>
      </c>
    </row>
    <row r="86" spans="2:12">
      <c r="B86" s="3" t="s">
        <v>1</v>
      </c>
      <c r="C86" s="11" t="s">
        <v>25</v>
      </c>
      <c r="D86" s="11" t="s">
        <v>25</v>
      </c>
      <c r="E86" s="11" t="s">
        <v>25</v>
      </c>
      <c r="F86" s="11" t="s">
        <v>25</v>
      </c>
      <c r="G86" s="11" t="s">
        <v>26</v>
      </c>
      <c r="H86" s="11" t="s">
        <v>28</v>
      </c>
      <c r="I86" s="11" t="s">
        <v>27</v>
      </c>
      <c r="J86" s="11" t="s">
        <v>30</v>
      </c>
      <c r="K86" s="11" t="s">
        <v>32</v>
      </c>
      <c r="L86" s="11" t="s">
        <v>33</v>
      </c>
    </row>
    <row r="87" spans="2:12" ht="12.75" customHeight="1">
      <c r="B87" s="30">
        <v>43891</v>
      </c>
      <c r="C87" s="12">
        <v>1787.7159999999999</v>
      </c>
      <c r="D87" s="12">
        <v>872.86</v>
      </c>
      <c r="E87" s="12">
        <v>1910.0000000000002</v>
      </c>
      <c r="F87" s="12">
        <v>671.73</v>
      </c>
      <c r="G87" s="4">
        <v>0</v>
      </c>
      <c r="H87" s="4">
        <v>137</v>
      </c>
      <c r="I87" s="4">
        <v>8233</v>
      </c>
      <c r="J87" s="33">
        <f>H87/I87</f>
        <v>1.664034981173327E-2</v>
      </c>
      <c r="K87" s="12">
        <f>G87/86400000</f>
        <v>0</v>
      </c>
      <c r="L87" s="12">
        <f>100-K87</f>
        <v>100</v>
      </c>
    </row>
    <row r="88" spans="2:12" ht="12.75" customHeight="1">
      <c r="B88" s="30">
        <v>43892</v>
      </c>
      <c r="C88" s="12">
        <v>1687.5080000000003</v>
      </c>
      <c r="D88" s="12">
        <v>812.34333333333325</v>
      </c>
      <c r="E88" s="12">
        <v>1750.2550000000001</v>
      </c>
      <c r="F88" s="12">
        <v>671.05</v>
      </c>
      <c r="G88" s="4">
        <v>0</v>
      </c>
      <c r="H88" s="4">
        <v>99</v>
      </c>
      <c r="I88" s="4">
        <v>7039</v>
      </c>
      <c r="J88" s="33">
        <f t="shared" ref="J88:J116" si="13">H88/I88</f>
        <v>1.4064497797982668E-2</v>
      </c>
      <c r="K88" s="12">
        <f t="shared" ref="K88:K116" si="14">G88/86400000</f>
        <v>0</v>
      </c>
      <c r="L88" s="12">
        <f t="shared" ref="L88:L116" si="15">100-K88</f>
        <v>100</v>
      </c>
    </row>
    <row r="89" spans="2:12" ht="12.75" customHeight="1">
      <c r="B89" s="30">
        <v>43893</v>
      </c>
      <c r="C89" s="12">
        <v>2913.8559999999998</v>
      </c>
      <c r="D89" s="12">
        <v>2858.7099999999996</v>
      </c>
      <c r="E89" s="12">
        <v>1746.575</v>
      </c>
      <c r="F89" s="12">
        <v>5443.45</v>
      </c>
      <c r="G89" s="4">
        <v>0</v>
      </c>
      <c r="H89" s="4">
        <v>123</v>
      </c>
      <c r="I89" s="4">
        <v>6543</v>
      </c>
      <c r="J89" s="33">
        <f t="shared" si="13"/>
        <v>1.8798716185236129E-2</v>
      </c>
      <c r="K89" s="12">
        <f t="shared" si="14"/>
        <v>0</v>
      </c>
      <c r="L89" s="12">
        <f t="shared" si="15"/>
        <v>100</v>
      </c>
    </row>
    <row r="90" spans="2:12" ht="12.75" customHeight="1">
      <c r="B90" s="30">
        <v>43894</v>
      </c>
      <c r="C90" s="12">
        <v>1686.9659999999999</v>
      </c>
      <c r="D90" s="12">
        <v>832.71999999999991</v>
      </c>
      <c r="E90" s="12">
        <v>1718.335</v>
      </c>
      <c r="F90" s="12">
        <v>654.23</v>
      </c>
      <c r="G90" s="4">
        <v>0</v>
      </c>
      <c r="H90" s="4">
        <v>123</v>
      </c>
      <c r="I90" s="4">
        <v>6373</v>
      </c>
      <c r="J90" s="33">
        <f t="shared" si="13"/>
        <v>1.9300172603169623E-2</v>
      </c>
      <c r="K90" s="12">
        <f t="shared" si="14"/>
        <v>0</v>
      </c>
      <c r="L90" s="12">
        <f t="shared" si="15"/>
        <v>100</v>
      </c>
    </row>
    <row r="91" spans="2:12" ht="12.75" customHeight="1">
      <c r="B91" s="30">
        <v>43895</v>
      </c>
      <c r="C91" s="12">
        <v>1717.9079999999999</v>
      </c>
      <c r="D91" s="12">
        <v>895.71666666666658</v>
      </c>
      <c r="E91" s="12">
        <v>1701.1949999999999</v>
      </c>
      <c r="F91" s="12">
        <v>687.6</v>
      </c>
      <c r="G91" s="4">
        <v>0</v>
      </c>
      <c r="H91" s="4">
        <v>252</v>
      </c>
      <c r="I91" s="4">
        <v>6160</v>
      </c>
      <c r="J91" s="33">
        <f t="shared" si="13"/>
        <v>4.0909090909090909E-2</v>
      </c>
      <c r="K91" s="12">
        <f t="shared" si="14"/>
        <v>0</v>
      </c>
      <c r="L91" s="12">
        <f t="shared" si="15"/>
        <v>100</v>
      </c>
    </row>
    <row r="92" spans="2:12" ht="12.75" customHeight="1">
      <c r="B92" s="19">
        <v>43896</v>
      </c>
      <c r="C92" s="12">
        <v>1624.3560000000002</v>
      </c>
      <c r="D92" s="12">
        <v>816.81000000000006</v>
      </c>
      <c r="E92" s="12">
        <v>1585.675</v>
      </c>
      <c r="F92" s="12">
        <v>709.88</v>
      </c>
      <c r="G92" s="4">
        <v>0</v>
      </c>
      <c r="H92" s="4">
        <v>29</v>
      </c>
      <c r="I92" s="4">
        <v>3022</v>
      </c>
      <c r="J92" s="33">
        <f t="shared" si="13"/>
        <v>9.596293845135672E-3</v>
      </c>
      <c r="K92" s="12">
        <f t="shared" si="14"/>
        <v>0</v>
      </c>
      <c r="L92" s="12">
        <f t="shared" si="15"/>
        <v>100</v>
      </c>
    </row>
    <row r="93" spans="2:12" ht="12.75" customHeight="1">
      <c r="B93" s="19">
        <v>43897</v>
      </c>
      <c r="C93" s="12">
        <v>1614.05</v>
      </c>
      <c r="D93" s="12">
        <v>827.83333333333337</v>
      </c>
      <c r="E93" s="12">
        <v>1543.375</v>
      </c>
      <c r="F93" s="12">
        <v>736.76</v>
      </c>
      <c r="G93" s="4">
        <v>0</v>
      </c>
      <c r="H93" s="4">
        <v>39</v>
      </c>
      <c r="I93" s="4">
        <v>2608</v>
      </c>
      <c r="J93" s="33">
        <f t="shared" si="13"/>
        <v>1.495398773006135E-2</v>
      </c>
      <c r="K93" s="12">
        <f t="shared" si="14"/>
        <v>0</v>
      </c>
      <c r="L93" s="12">
        <f t="shared" si="15"/>
        <v>100</v>
      </c>
    </row>
    <row r="94" spans="2:12" ht="12.75" customHeight="1">
      <c r="B94" s="30">
        <v>43898</v>
      </c>
      <c r="C94" s="12">
        <v>1660.1759999999999</v>
      </c>
      <c r="D94" s="12">
        <v>814.03333333333342</v>
      </c>
      <c r="E94" s="12">
        <v>1679.3899999999999</v>
      </c>
      <c r="F94" s="12">
        <v>664.02</v>
      </c>
      <c r="G94" s="4">
        <v>0</v>
      </c>
      <c r="H94" s="4">
        <v>63</v>
      </c>
      <c r="I94" s="4">
        <v>6623</v>
      </c>
      <c r="J94" s="33">
        <f t="shared" si="13"/>
        <v>9.5123056016910758E-3</v>
      </c>
      <c r="K94" s="12">
        <f t="shared" si="14"/>
        <v>0</v>
      </c>
      <c r="L94" s="12">
        <f t="shared" si="15"/>
        <v>100</v>
      </c>
    </row>
    <row r="95" spans="2:12" ht="12.75" customHeight="1">
      <c r="B95" s="30">
        <v>43899</v>
      </c>
      <c r="C95" s="12">
        <v>1680.6680000000001</v>
      </c>
      <c r="D95" s="12">
        <v>833.00999999999988</v>
      </c>
      <c r="E95" s="12">
        <v>1702.155</v>
      </c>
      <c r="F95" s="12">
        <v>671.49</v>
      </c>
      <c r="G95" s="4">
        <v>0</v>
      </c>
      <c r="H95" s="4">
        <v>95</v>
      </c>
      <c r="I95" s="4">
        <v>7288</v>
      </c>
      <c r="J95" s="33">
        <f t="shared" si="13"/>
        <v>1.3035126234906696E-2</v>
      </c>
      <c r="K95" s="12">
        <f t="shared" si="14"/>
        <v>0</v>
      </c>
      <c r="L95" s="12">
        <f t="shared" si="15"/>
        <v>100</v>
      </c>
    </row>
    <row r="96" spans="2:12" ht="12.75" customHeight="1">
      <c r="B96" s="30">
        <v>43900</v>
      </c>
      <c r="C96" s="12">
        <v>1653.15</v>
      </c>
      <c r="D96" s="12">
        <v>822.62333333333333</v>
      </c>
      <c r="E96" s="12">
        <v>1648.94</v>
      </c>
      <c r="F96" s="12">
        <v>678.12</v>
      </c>
      <c r="G96" s="4">
        <v>0</v>
      </c>
      <c r="H96" s="4">
        <v>102</v>
      </c>
      <c r="I96" s="4">
        <v>6628</v>
      </c>
      <c r="J96" s="33">
        <f t="shared" si="13"/>
        <v>1.5389257694628847E-2</v>
      </c>
      <c r="K96" s="12">
        <f t="shared" si="14"/>
        <v>0</v>
      </c>
      <c r="L96" s="12">
        <f t="shared" si="15"/>
        <v>100</v>
      </c>
    </row>
    <row r="97" spans="2:12" ht="12.75" customHeight="1">
      <c r="B97" s="30">
        <v>43901</v>
      </c>
      <c r="C97" s="12">
        <v>1691.9579999999999</v>
      </c>
      <c r="D97" s="12">
        <v>853.68</v>
      </c>
      <c r="E97" s="12">
        <v>1699.375</v>
      </c>
      <c r="F97" s="12">
        <v>711.25</v>
      </c>
      <c r="G97" s="4">
        <v>0</v>
      </c>
      <c r="H97" s="4">
        <v>81</v>
      </c>
      <c r="I97" s="4">
        <v>6183</v>
      </c>
      <c r="J97" s="33">
        <f t="shared" si="13"/>
        <v>1.3100436681222707E-2</v>
      </c>
      <c r="K97" s="12">
        <f t="shared" si="14"/>
        <v>0</v>
      </c>
      <c r="L97" s="12">
        <f t="shared" si="15"/>
        <v>100</v>
      </c>
    </row>
    <row r="98" spans="2:12" ht="12.75" customHeight="1">
      <c r="B98" s="30">
        <v>43902</v>
      </c>
      <c r="C98" s="12">
        <v>1686.5219999999997</v>
      </c>
      <c r="D98" s="12">
        <v>835.21</v>
      </c>
      <c r="E98" s="12">
        <v>1713.49</v>
      </c>
      <c r="F98" s="12">
        <v>689.25</v>
      </c>
      <c r="G98" s="4">
        <v>0</v>
      </c>
      <c r="H98" s="4">
        <v>48</v>
      </c>
      <c r="I98" s="4">
        <v>5609</v>
      </c>
      <c r="J98" s="33">
        <f t="shared" si="13"/>
        <v>8.5576751649135314E-3</v>
      </c>
      <c r="K98" s="12">
        <f t="shared" si="14"/>
        <v>0</v>
      </c>
      <c r="L98" s="12">
        <f t="shared" si="15"/>
        <v>100</v>
      </c>
    </row>
    <row r="99" spans="2:12" ht="12.75" customHeight="1">
      <c r="B99" s="19">
        <v>43903</v>
      </c>
      <c r="C99" s="12">
        <v>1598.7660000000001</v>
      </c>
      <c r="D99" s="12">
        <v>799.48333333333323</v>
      </c>
      <c r="E99" s="12">
        <v>1547.69</v>
      </c>
      <c r="F99" s="12">
        <v>673.81</v>
      </c>
      <c r="G99" s="4">
        <v>0</v>
      </c>
      <c r="H99" s="4">
        <v>53</v>
      </c>
      <c r="I99" s="4">
        <v>3135</v>
      </c>
      <c r="J99" s="33">
        <f t="shared" si="13"/>
        <v>1.6905901116427431E-2</v>
      </c>
      <c r="K99" s="12">
        <f t="shared" si="14"/>
        <v>0</v>
      </c>
      <c r="L99" s="12">
        <f t="shared" si="15"/>
        <v>100</v>
      </c>
    </row>
    <row r="100" spans="2:12" ht="12.75" customHeight="1">
      <c r="B100" s="19">
        <v>43904</v>
      </c>
      <c r="C100" s="12">
        <v>1674.7600000000002</v>
      </c>
      <c r="D100" s="12">
        <v>896.44666666666672</v>
      </c>
      <c r="E100" s="12">
        <v>1592.23</v>
      </c>
      <c r="F100" s="12">
        <v>903.58999999999992</v>
      </c>
      <c r="G100" s="4">
        <v>0</v>
      </c>
      <c r="H100" s="4">
        <v>41</v>
      </c>
      <c r="I100" s="4">
        <v>1981</v>
      </c>
      <c r="J100" s="33">
        <f t="shared" si="13"/>
        <v>2.0696617869762745E-2</v>
      </c>
      <c r="K100" s="12">
        <f t="shared" si="14"/>
        <v>0</v>
      </c>
      <c r="L100" s="12">
        <f t="shared" si="15"/>
        <v>100</v>
      </c>
    </row>
    <row r="101" spans="2:12" ht="12.75" customHeight="1">
      <c r="B101" s="30">
        <v>43905</v>
      </c>
      <c r="C101" s="12">
        <v>1696.6339999999996</v>
      </c>
      <c r="D101" s="12">
        <v>845.22333333333336</v>
      </c>
      <c r="E101" s="12">
        <v>1723.7499999999998</v>
      </c>
      <c r="F101" s="12">
        <v>715.23</v>
      </c>
      <c r="G101" s="4">
        <v>0</v>
      </c>
      <c r="H101" s="4">
        <v>97</v>
      </c>
      <c r="I101" s="4">
        <v>7299</v>
      </c>
      <c r="J101" s="33">
        <f t="shared" si="13"/>
        <v>1.3289491711193315E-2</v>
      </c>
      <c r="K101" s="12">
        <f t="shared" si="14"/>
        <v>0</v>
      </c>
      <c r="L101" s="12">
        <f t="shared" si="15"/>
        <v>100</v>
      </c>
    </row>
    <row r="102" spans="2:12" ht="12.75" customHeight="1">
      <c r="B102" s="30">
        <v>43906</v>
      </c>
      <c r="C102" s="12">
        <v>1683.5439999999999</v>
      </c>
      <c r="D102" s="12">
        <v>816.79333333333341</v>
      </c>
      <c r="E102" s="12">
        <v>1733.67</v>
      </c>
      <c r="F102" s="12">
        <v>697.14</v>
      </c>
      <c r="G102" s="4">
        <v>0</v>
      </c>
      <c r="H102" s="4">
        <v>88</v>
      </c>
      <c r="I102" s="4">
        <v>6855</v>
      </c>
      <c r="J102" s="33">
        <f t="shared" si="13"/>
        <v>1.2837345003646973E-2</v>
      </c>
      <c r="K102" s="12">
        <f t="shared" si="14"/>
        <v>0</v>
      </c>
      <c r="L102" s="12">
        <f t="shared" si="15"/>
        <v>100</v>
      </c>
    </row>
    <row r="103" spans="2:12" ht="12.75" customHeight="1">
      <c r="B103" s="30">
        <v>43907</v>
      </c>
      <c r="C103" s="12">
        <v>1644.884</v>
      </c>
      <c r="D103" s="12">
        <v>810.32</v>
      </c>
      <c r="E103" s="12">
        <v>1646.73</v>
      </c>
      <c r="F103" s="12">
        <v>697.05</v>
      </c>
      <c r="G103" s="4">
        <v>0</v>
      </c>
      <c r="H103" s="4">
        <v>77</v>
      </c>
      <c r="I103" s="4">
        <v>5901</v>
      </c>
      <c r="J103" s="33">
        <f t="shared" si="13"/>
        <v>1.3048635824436536E-2</v>
      </c>
      <c r="K103" s="12">
        <f t="shared" si="14"/>
        <v>0</v>
      </c>
      <c r="L103" s="12">
        <f t="shared" si="15"/>
        <v>100</v>
      </c>
    </row>
    <row r="104" spans="2:12" ht="12.75" customHeight="1">
      <c r="B104" s="30">
        <v>43908</v>
      </c>
      <c r="C104" s="12">
        <v>1656.556</v>
      </c>
      <c r="D104" s="12">
        <v>817.2266666666668</v>
      </c>
      <c r="E104" s="12">
        <v>1665.5499999999997</v>
      </c>
      <c r="F104" s="12">
        <v>720.92</v>
      </c>
      <c r="G104" s="4">
        <v>0</v>
      </c>
      <c r="H104" s="4">
        <v>121</v>
      </c>
      <c r="I104" s="4">
        <v>5838</v>
      </c>
      <c r="J104" s="33">
        <f t="shared" si="13"/>
        <v>2.0726276121959576E-2</v>
      </c>
      <c r="K104" s="12">
        <f t="shared" si="14"/>
        <v>0</v>
      </c>
      <c r="L104" s="12">
        <f t="shared" si="15"/>
        <v>100</v>
      </c>
    </row>
    <row r="105" spans="2:12" ht="12.75" customHeight="1">
      <c r="B105" s="30">
        <v>43909</v>
      </c>
      <c r="C105" s="12">
        <v>1663.5399999999997</v>
      </c>
      <c r="D105" s="12">
        <v>838.35333333333335</v>
      </c>
      <c r="E105" s="12">
        <v>1651.32</v>
      </c>
      <c r="F105" s="12">
        <v>709.79</v>
      </c>
      <c r="G105" s="4">
        <v>0</v>
      </c>
      <c r="H105" s="4">
        <v>49</v>
      </c>
      <c r="I105" s="4">
        <v>4985</v>
      </c>
      <c r="J105" s="33">
        <f t="shared" si="13"/>
        <v>9.8294884653961894E-3</v>
      </c>
      <c r="K105" s="12">
        <f t="shared" si="14"/>
        <v>0</v>
      </c>
      <c r="L105" s="12">
        <f t="shared" si="15"/>
        <v>100</v>
      </c>
    </row>
    <row r="106" spans="2:12" ht="12.75" customHeight="1">
      <c r="B106" s="19">
        <v>43910</v>
      </c>
      <c r="C106" s="12">
        <v>1599.9320000000002</v>
      </c>
      <c r="D106" s="12">
        <v>797.84333333333325</v>
      </c>
      <c r="E106" s="12">
        <v>1553.0650000000001</v>
      </c>
      <c r="F106" s="12">
        <v>764.72</v>
      </c>
      <c r="G106" s="4">
        <v>0</v>
      </c>
      <c r="H106" s="4">
        <v>26</v>
      </c>
      <c r="I106" s="4">
        <v>2826</v>
      </c>
      <c r="J106" s="33">
        <f t="shared" si="13"/>
        <v>9.200283085633405E-3</v>
      </c>
      <c r="K106" s="12">
        <f t="shared" si="14"/>
        <v>0</v>
      </c>
      <c r="L106" s="12">
        <f t="shared" si="15"/>
        <v>100</v>
      </c>
    </row>
    <row r="107" spans="2:12" ht="12.75" customHeight="1">
      <c r="B107" s="19">
        <v>43911</v>
      </c>
      <c r="C107" s="12">
        <v>1962.1159999999995</v>
      </c>
      <c r="D107" s="12">
        <v>1410.6966666666667</v>
      </c>
      <c r="E107" s="12">
        <v>1539.2449999999999</v>
      </c>
      <c r="F107" s="12">
        <v>1836.92</v>
      </c>
      <c r="G107" s="4">
        <v>0</v>
      </c>
      <c r="H107" s="4">
        <v>46</v>
      </c>
      <c r="I107" s="4">
        <v>2506</v>
      </c>
      <c r="J107" s="33">
        <f t="shared" si="13"/>
        <v>1.8355945730247406E-2</v>
      </c>
      <c r="K107" s="12">
        <f t="shared" si="14"/>
        <v>0</v>
      </c>
      <c r="L107" s="12">
        <f t="shared" si="15"/>
        <v>100</v>
      </c>
    </row>
    <row r="108" spans="2:12" ht="12.75" customHeight="1">
      <c r="B108" s="30">
        <v>43912</v>
      </c>
      <c r="C108" s="12">
        <v>1668.55</v>
      </c>
      <c r="D108" s="12">
        <v>823.55666666666673</v>
      </c>
      <c r="E108" s="12">
        <v>1686.04</v>
      </c>
      <c r="F108" s="12">
        <v>671.09</v>
      </c>
      <c r="G108" s="4">
        <v>0</v>
      </c>
      <c r="H108" s="4">
        <v>71</v>
      </c>
      <c r="I108" s="4">
        <v>6323</v>
      </c>
      <c r="J108" s="33">
        <f t="shared" si="13"/>
        <v>1.1228847066266014E-2</v>
      </c>
      <c r="K108" s="12">
        <f t="shared" si="14"/>
        <v>0</v>
      </c>
      <c r="L108" s="12">
        <f t="shared" si="15"/>
        <v>100</v>
      </c>
    </row>
    <row r="109" spans="2:12" ht="12.75" customHeight="1">
      <c r="B109" s="30">
        <v>43913</v>
      </c>
      <c r="C109" s="12">
        <v>1673.23</v>
      </c>
      <c r="D109" s="12">
        <v>807.81</v>
      </c>
      <c r="E109" s="12">
        <v>1721.3600000000001</v>
      </c>
      <c r="F109" s="12">
        <v>686.03</v>
      </c>
      <c r="G109" s="4">
        <v>0</v>
      </c>
      <c r="H109" s="4">
        <v>60</v>
      </c>
      <c r="I109" s="4">
        <v>5663</v>
      </c>
      <c r="J109" s="33">
        <f t="shared" si="13"/>
        <v>1.0595090941197245E-2</v>
      </c>
      <c r="K109" s="12">
        <f t="shared" si="14"/>
        <v>0</v>
      </c>
      <c r="L109" s="12">
        <f t="shared" si="15"/>
        <v>100</v>
      </c>
    </row>
    <row r="110" spans="2:12" ht="12.75" customHeight="1">
      <c r="B110" s="30">
        <v>43914</v>
      </c>
      <c r="C110" s="12">
        <v>1662.998</v>
      </c>
      <c r="D110" s="12">
        <v>831.4899999999999</v>
      </c>
      <c r="E110" s="12">
        <v>1660.26</v>
      </c>
      <c r="F110" s="12">
        <v>686.74</v>
      </c>
      <c r="G110" s="4">
        <v>0</v>
      </c>
      <c r="H110" s="4">
        <v>48</v>
      </c>
      <c r="I110" s="4">
        <v>6446</v>
      </c>
      <c r="J110" s="33">
        <f t="shared" si="13"/>
        <v>7.4464784362395283E-3</v>
      </c>
      <c r="K110" s="12">
        <f t="shared" si="14"/>
        <v>0</v>
      </c>
      <c r="L110" s="12">
        <f t="shared" si="15"/>
        <v>100</v>
      </c>
    </row>
    <row r="111" spans="2:12" ht="12.75" customHeight="1">
      <c r="B111" s="30">
        <v>43915</v>
      </c>
      <c r="C111" s="12">
        <v>1713.164</v>
      </c>
      <c r="D111" s="12">
        <v>888.59333333333325</v>
      </c>
      <c r="E111" s="12">
        <v>1700.02</v>
      </c>
      <c r="F111" s="12">
        <v>729.64</v>
      </c>
      <c r="G111" s="4">
        <v>0</v>
      </c>
      <c r="H111" s="4">
        <v>82</v>
      </c>
      <c r="I111" s="4">
        <v>6004</v>
      </c>
      <c r="J111" s="33">
        <f t="shared" si="13"/>
        <v>1.3657561625582945E-2</v>
      </c>
      <c r="K111" s="12">
        <f t="shared" si="14"/>
        <v>0</v>
      </c>
      <c r="L111" s="12">
        <f t="shared" si="15"/>
        <v>100</v>
      </c>
    </row>
    <row r="112" spans="2:12" ht="12.75" customHeight="1">
      <c r="B112" s="30">
        <v>43916</v>
      </c>
      <c r="C112" s="12">
        <v>1655.184</v>
      </c>
      <c r="D112" s="12">
        <v>812.7166666666667</v>
      </c>
      <c r="E112" s="12">
        <v>1668.8850000000002</v>
      </c>
      <c r="F112" s="12">
        <v>668.81</v>
      </c>
      <c r="G112" s="4">
        <v>0</v>
      </c>
      <c r="H112" s="4">
        <v>65</v>
      </c>
      <c r="I112" s="4">
        <v>6147</v>
      </c>
      <c r="J112" s="33">
        <f t="shared" si="13"/>
        <v>1.0574263868553766E-2</v>
      </c>
      <c r="K112" s="12">
        <f t="shared" si="14"/>
        <v>0</v>
      </c>
      <c r="L112" s="12">
        <f t="shared" si="15"/>
        <v>100</v>
      </c>
    </row>
    <row r="113" spans="2:12" ht="12.75" customHeight="1">
      <c r="B113" s="19">
        <v>43917</v>
      </c>
      <c r="C113" s="12">
        <v>1602.7719999999999</v>
      </c>
      <c r="D113" s="12">
        <v>801.81</v>
      </c>
      <c r="E113" s="12">
        <v>1554.2149999999999</v>
      </c>
      <c r="F113" s="12">
        <v>693.81999999999994</v>
      </c>
      <c r="G113" s="4">
        <v>0</v>
      </c>
      <c r="H113" s="4">
        <v>33</v>
      </c>
      <c r="I113" s="4">
        <v>3155</v>
      </c>
      <c r="J113" s="33">
        <f t="shared" si="13"/>
        <v>1.0459587955625991E-2</v>
      </c>
      <c r="K113" s="12">
        <f t="shared" si="14"/>
        <v>0</v>
      </c>
      <c r="L113" s="12">
        <f t="shared" si="15"/>
        <v>100</v>
      </c>
    </row>
    <row r="114" spans="2:12" ht="12.75" customHeight="1">
      <c r="B114" s="19">
        <v>43918</v>
      </c>
      <c r="C114" s="12">
        <v>1776.854</v>
      </c>
      <c r="D114" s="12">
        <v>1036.4633333333334</v>
      </c>
      <c r="E114" s="12">
        <v>1637.44</v>
      </c>
      <c r="F114" s="12">
        <v>1314.24</v>
      </c>
      <c r="G114" s="4">
        <v>0</v>
      </c>
      <c r="H114" s="4">
        <v>42</v>
      </c>
      <c r="I114" s="4">
        <v>2698</v>
      </c>
      <c r="J114" s="33">
        <f t="shared" si="13"/>
        <v>1.5567086730911787E-2</v>
      </c>
      <c r="K114" s="12">
        <f t="shared" si="14"/>
        <v>0</v>
      </c>
      <c r="L114" s="12">
        <f t="shared" si="15"/>
        <v>100</v>
      </c>
    </row>
    <row r="115" spans="2:12" ht="12.75" customHeight="1">
      <c r="B115" s="30">
        <v>43919</v>
      </c>
      <c r="C115" s="12">
        <v>1670.2100000000003</v>
      </c>
      <c r="D115" s="12">
        <v>837.77</v>
      </c>
      <c r="E115" s="12">
        <v>1668.87</v>
      </c>
      <c r="F115" s="12">
        <v>704.76</v>
      </c>
      <c r="G115" s="4">
        <v>0</v>
      </c>
      <c r="H115" s="4">
        <v>134</v>
      </c>
      <c r="I115" s="4">
        <v>6834</v>
      </c>
      <c r="J115" s="33">
        <f t="shared" si="13"/>
        <v>1.9607843137254902E-2</v>
      </c>
      <c r="K115" s="12">
        <f t="shared" si="14"/>
        <v>0</v>
      </c>
      <c r="L115" s="12">
        <f t="shared" si="15"/>
        <v>100</v>
      </c>
    </row>
    <row r="116" spans="2:12" ht="12.75" customHeight="1">
      <c r="B116" s="30">
        <v>43920</v>
      </c>
      <c r="C116" s="12">
        <v>1679.9919999999997</v>
      </c>
      <c r="D116" s="12">
        <v>821.16666666666663</v>
      </c>
      <c r="E116" s="12">
        <v>1718.23</v>
      </c>
      <c r="F116" s="12">
        <v>713.17</v>
      </c>
      <c r="G116" s="4">
        <v>0</v>
      </c>
      <c r="H116" s="4">
        <v>60</v>
      </c>
      <c r="I116" s="4">
        <v>6366</v>
      </c>
      <c r="J116" s="33">
        <f t="shared" si="13"/>
        <v>9.4250706880301596E-3</v>
      </c>
      <c r="K116" s="12">
        <f t="shared" si="14"/>
        <v>0</v>
      </c>
      <c r="L116" s="12">
        <f t="shared" si="15"/>
        <v>100</v>
      </c>
    </row>
    <row r="117" spans="2:12" ht="12.75" customHeight="1">
      <c r="B117" s="30">
        <v>43921</v>
      </c>
      <c r="C117" s="12">
        <v>1673.5579999999998</v>
      </c>
      <c r="D117" s="12">
        <v>819.57333333333338</v>
      </c>
      <c r="E117" s="12">
        <v>1706.0349999999999</v>
      </c>
      <c r="F117" s="12">
        <v>709.03</v>
      </c>
      <c r="G117" s="4">
        <v>1200000</v>
      </c>
      <c r="H117" s="4">
        <v>71</v>
      </c>
      <c r="I117" s="4">
        <v>6814</v>
      </c>
      <c r="J117" s="33">
        <f t="shared" ref="J117" si="16">H117/I117</f>
        <v>1.0419724097446435E-2</v>
      </c>
      <c r="K117" s="12">
        <f t="shared" ref="K117" si="17">G117/86400000</f>
        <v>1.3888888888888888E-2</v>
      </c>
      <c r="L117" s="12">
        <f t="shared" ref="L117" si="18">100-K117</f>
        <v>99.986111111111114</v>
      </c>
    </row>
    <row r="118" spans="2:12">
      <c r="B118" s="14" t="s">
        <v>2</v>
      </c>
      <c r="C118" s="15">
        <v>266810.38999999996</v>
      </c>
      <c r="D118" s="15">
        <v>85766.66</v>
      </c>
      <c r="E118" s="15">
        <v>103546.73000000001</v>
      </c>
      <c r="F118" s="15">
        <v>28285.329999999998</v>
      </c>
      <c r="G118" s="15">
        <f t="shared" ref="G118" si="19">SUM(G87:G117)</f>
        <v>1200000</v>
      </c>
      <c r="H118" s="15">
        <v>2455</v>
      </c>
      <c r="I118" s="15">
        <v>170085</v>
      </c>
      <c r="J118" s="29" t="s">
        <v>34</v>
      </c>
      <c r="K118" s="16" t="s">
        <v>34</v>
      </c>
      <c r="L118" s="16" t="s">
        <v>34</v>
      </c>
    </row>
    <row r="119" spans="2:12" ht="25.5">
      <c r="B119" s="18" t="s">
        <v>3</v>
      </c>
      <c r="C119" s="17">
        <v>1721.3573548387094</v>
      </c>
      <c r="D119" s="17">
        <v>922.22215053763455</v>
      </c>
      <c r="E119" s="17">
        <v>1670.108548387097</v>
      </c>
      <c r="F119" s="17">
        <v>912.43</v>
      </c>
      <c r="G119" s="17">
        <f t="shared" ref="G119:L119" si="20">AVERAGE(G87:G117)</f>
        <v>38709.677419354841</v>
      </c>
      <c r="H119" s="17">
        <v>79.193548387096769</v>
      </c>
      <c r="I119" s="17">
        <v>5486.6129032258068</v>
      </c>
      <c r="J119" s="34">
        <f t="shared" si="20"/>
        <v>1.4442885475341449E-2</v>
      </c>
      <c r="K119" s="17">
        <f t="shared" si="20"/>
        <v>4.4802867383512545E-4</v>
      </c>
      <c r="L119" s="17">
        <f t="shared" si="20"/>
        <v>99.99955197132617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remote</cp:lastModifiedBy>
  <dcterms:created xsi:type="dcterms:W3CDTF">2019-09-12T08:36:46Z</dcterms:created>
  <dcterms:modified xsi:type="dcterms:W3CDTF">2021-05-05T15:17:07Z</dcterms:modified>
</cp:coreProperties>
</file>