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J76" i="14"/>
  <c r="K76"/>
  <c r="L76" s="1"/>
  <c r="J77"/>
  <c r="K77"/>
  <c r="L77" s="1"/>
  <c r="J74" i="13"/>
  <c r="K74"/>
  <c r="L74" s="1"/>
  <c r="J75"/>
  <c r="K75"/>
  <c r="L75" s="1"/>
  <c r="Q84" i="4"/>
  <c r="R84"/>
  <c r="S84"/>
  <c r="T84"/>
  <c r="W84"/>
  <c r="X84"/>
  <c r="Q85"/>
  <c r="R85"/>
  <c r="S85"/>
  <c r="W85"/>
  <c r="X85"/>
  <c r="N84"/>
  <c r="N85"/>
  <c r="T85" s="1"/>
  <c r="N39"/>
  <c r="T39" s="1"/>
  <c r="N35"/>
  <c r="T35" s="1"/>
  <c r="N31"/>
  <c r="T31" s="1"/>
  <c r="N27"/>
  <c r="T27" s="1"/>
  <c r="N23"/>
  <c r="T23" s="1"/>
  <c r="N19"/>
  <c r="T19" s="1"/>
  <c r="N15"/>
  <c r="T15" s="1"/>
  <c r="N11"/>
  <c r="T11" s="1"/>
  <c r="I48"/>
  <c r="C48"/>
  <c r="N102"/>
  <c r="N103"/>
  <c r="T103" s="1"/>
  <c r="N104"/>
  <c r="T104" s="1"/>
  <c r="N105"/>
  <c r="N106"/>
  <c r="N107"/>
  <c r="T107" s="1"/>
  <c r="N108"/>
  <c r="T108" s="1"/>
  <c r="N109"/>
  <c r="N110"/>
  <c r="N111"/>
  <c r="T111" s="1"/>
  <c r="N112"/>
  <c r="T112" s="1"/>
  <c r="N113"/>
  <c r="N114"/>
  <c r="N115"/>
  <c r="T115" s="1"/>
  <c r="N116"/>
  <c r="T116" s="1"/>
  <c r="N117"/>
  <c r="N118"/>
  <c r="N119"/>
  <c r="T119" s="1"/>
  <c r="N120"/>
  <c r="N121"/>
  <c r="N122"/>
  <c r="N123"/>
  <c r="T123" s="1"/>
  <c r="N124"/>
  <c r="T124" s="1"/>
  <c r="N125"/>
  <c r="T125" s="1"/>
  <c r="N126"/>
  <c r="N127"/>
  <c r="T127" s="1"/>
  <c r="N128"/>
  <c r="T128" s="1"/>
  <c r="N129"/>
  <c r="N130"/>
  <c r="N101"/>
  <c r="N56"/>
  <c r="T56" s="1"/>
  <c r="N57"/>
  <c r="N58"/>
  <c r="N59"/>
  <c r="N60"/>
  <c r="N61"/>
  <c r="T61" s="1"/>
  <c r="N62"/>
  <c r="N63"/>
  <c r="N64"/>
  <c r="N65"/>
  <c r="T65" s="1"/>
  <c r="N66"/>
  <c r="N67"/>
  <c r="T67" s="1"/>
  <c r="N68"/>
  <c r="N69"/>
  <c r="T69" s="1"/>
  <c r="N70"/>
  <c r="N71"/>
  <c r="N72"/>
  <c r="T72" s="1"/>
  <c r="N73"/>
  <c r="T73" s="1"/>
  <c r="N74"/>
  <c r="N75"/>
  <c r="N76"/>
  <c r="N77"/>
  <c r="T77" s="1"/>
  <c r="N78"/>
  <c r="N79"/>
  <c r="N80"/>
  <c r="N81"/>
  <c r="T81" s="1"/>
  <c r="N82"/>
  <c r="N83"/>
  <c r="T83" s="1"/>
  <c r="N55"/>
  <c r="N10"/>
  <c r="N12"/>
  <c r="T12" s="1"/>
  <c r="N13"/>
  <c r="T13" s="1"/>
  <c r="N14"/>
  <c r="N16"/>
  <c r="N17"/>
  <c r="T17" s="1"/>
  <c r="N18"/>
  <c r="T18" s="1"/>
  <c r="N20"/>
  <c r="N21"/>
  <c r="T21" s="1"/>
  <c r="N22"/>
  <c r="T22" s="1"/>
  <c r="N24"/>
  <c r="N25"/>
  <c r="T25" s="1"/>
  <c r="N26"/>
  <c r="N28"/>
  <c r="T28" s="1"/>
  <c r="N29"/>
  <c r="T29" s="1"/>
  <c r="N30"/>
  <c r="T30" s="1"/>
  <c r="N32"/>
  <c r="N33"/>
  <c r="T33" s="1"/>
  <c r="N34"/>
  <c r="N36"/>
  <c r="N37"/>
  <c r="T37" s="1"/>
  <c r="N38"/>
  <c r="T38" s="1"/>
  <c r="N9"/>
  <c r="T9" s="1"/>
  <c r="J37" i="14"/>
  <c r="K37"/>
  <c r="L37" s="1"/>
  <c r="J35" i="13"/>
  <c r="K35"/>
  <c r="L35" s="1"/>
  <c r="Q39" i="4"/>
  <c r="R39"/>
  <c r="S39"/>
  <c r="W39"/>
  <c r="X39"/>
  <c r="J88" i="14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87"/>
  <c r="J86" i="13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85"/>
  <c r="T102" i="4"/>
  <c r="T105"/>
  <c r="T106"/>
  <c r="T109"/>
  <c r="T110"/>
  <c r="T113"/>
  <c r="T114"/>
  <c r="T117"/>
  <c r="T118"/>
  <c r="T120"/>
  <c r="T121"/>
  <c r="T122"/>
  <c r="T126"/>
  <c r="T129"/>
  <c r="T130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01"/>
  <c r="J48" i="14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47"/>
  <c r="J46" i="13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45"/>
  <c r="T58" i="4"/>
  <c r="T59"/>
  <c r="T60"/>
  <c r="T62"/>
  <c r="T63"/>
  <c r="T64"/>
  <c r="T66"/>
  <c r="T68"/>
  <c r="T70"/>
  <c r="T71"/>
  <c r="T74"/>
  <c r="T75"/>
  <c r="T76"/>
  <c r="T78"/>
  <c r="T79"/>
  <c r="T80"/>
  <c r="T82"/>
  <c r="T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55"/>
  <c r="R55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7"/>
  <c r="J6" i="13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T10" i="4"/>
  <c r="T14"/>
  <c r="T16"/>
  <c r="T20"/>
  <c r="T24"/>
  <c r="T26"/>
  <c r="T32"/>
  <c r="T34"/>
  <c r="T36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9"/>
  <c r="I77" i="13"/>
  <c r="H77"/>
  <c r="I76"/>
  <c r="H76"/>
  <c r="F139" i="4"/>
  <c r="E139"/>
  <c r="D139"/>
  <c r="F138"/>
  <c r="E138"/>
  <c r="D138"/>
  <c r="F94"/>
  <c r="E94"/>
  <c r="D94"/>
  <c r="F93"/>
  <c r="E93"/>
  <c r="D93"/>
  <c r="D48"/>
  <c r="E48"/>
  <c r="F48"/>
  <c r="E47"/>
  <c r="F47"/>
  <c r="D47"/>
  <c r="G139"/>
  <c r="G138"/>
  <c r="G94"/>
  <c r="G93"/>
  <c r="G48"/>
  <c r="G47"/>
  <c r="G118" i="14"/>
  <c r="G117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G79"/>
  <c r="G78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G39"/>
  <c r="G38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G116" i="13"/>
  <c r="G77"/>
  <c r="G115"/>
  <c r="G76"/>
  <c r="G37"/>
  <c r="G36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5"/>
  <c r="L5" s="1"/>
  <c r="J139" i="4"/>
  <c r="I139"/>
  <c r="H139"/>
  <c r="C139"/>
  <c r="J138"/>
  <c r="I138"/>
  <c r="H138"/>
  <c r="C138"/>
  <c r="J94"/>
  <c r="I94"/>
  <c r="H94"/>
  <c r="C94"/>
  <c r="J93"/>
  <c r="I93"/>
  <c r="H93"/>
  <c r="C93"/>
  <c r="J48"/>
  <c r="J47"/>
  <c r="I47"/>
  <c r="H48"/>
  <c r="H47"/>
  <c r="C47"/>
  <c r="M139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101"/>
  <c r="W101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9"/>
  <c r="M48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9"/>
  <c r="J77" i="13" l="1"/>
  <c r="N87" i="4"/>
  <c r="J37" i="13"/>
  <c r="S132" i="4"/>
  <c r="N132"/>
  <c r="T101"/>
  <c r="S87"/>
  <c r="Q87"/>
  <c r="N41"/>
  <c r="T57"/>
  <c r="Q132"/>
  <c r="R41"/>
  <c r="J116" i="13"/>
  <c r="W87" i="4"/>
  <c r="K139"/>
  <c r="M94"/>
  <c r="W132"/>
  <c r="L77" i="13"/>
  <c r="T41" i="4"/>
  <c r="L48" s="1"/>
  <c r="L118" i="14"/>
  <c r="K118"/>
  <c r="J118"/>
  <c r="L116" i="13"/>
  <c r="K116"/>
  <c r="J79" i="14"/>
  <c r="L79"/>
  <c r="K79"/>
  <c r="K77" i="13"/>
  <c r="J39" i="14"/>
  <c r="K39"/>
  <c r="L39"/>
  <c r="L37" i="13"/>
  <c r="K37"/>
  <c r="T87" i="4"/>
  <c r="Q41"/>
  <c r="S41"/>
  <c r="W41"/>
  <c r="R87"/>
  <c r="L94" s="1"/>
  <c r="X87"/>
  <c r="X132"/>
  <c r="X41"/>
  <c r="R132"/>
  <c r="T132"/>
  <c r="N139" l="1"/>
  <c r="K94"/>
  <c r="N48"/>
  <c r="N94"/>
  <c r="K48"/>
  <c r="L139"/>
</calcChain>
</file>

<file path=xl/sharedStrings.xml><?xml version="1.0" encoding="utf-8"?>
<sst xmlns="http://schemas.openxmlformats.org/spreadsheetml/2006/main" count="513" uniqueCount="46">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</sst>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X139"/>
  <sheetViews>
    <sheetView tabSelected="1" workbookViewId="0">
      <selection activeCell="D191" sqref="D191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7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t="63.75">
      <c r="B6" s="5" t="s">
        <v>7</v>
      </c>
      <c r="C6" s="2" t="s">
        <v>0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11</v>
      </c>
      <c r="M6" s="2" t="s">
        <v>12</v>
      </c>
      <c r="N6" s="2" t="s">
        <v>12</v>
      </c>
      <c r="O6" s="2" t="s">
        <v>11</v>
      </c>
      <c r="P6" s="2" t="s">
        <v>12</v>
      </c>
      <c r="Q6" s="2" t="s">
        <v>11</v>
      </c>
      <c r="R6" s="2" t="s">
        <v>11</v>
      </c>
      <c r="S6" s="2" t="s">
        <v>12</v>
      </c>
      <c r="T6" s="2" t="s">
        <v>12</v>
      </c>
      <c r="U6" s="2" t="s">
        <v>11</v>
      </c>
      <c r="V6" s="2" t="s">
        <v>12</v>
      </c>
      <c r="W6" s="2" t="s">
        <v>11</v>
      </c>
      <c r="X6" s="2" t="s">
        <v>12</v>
      </c>
    </row>
    <row r="7" spans="2:24" ht="144">
      <c r="B7" s="6" t="s">
        <v>13</v>
      </c>
      <c r="C7" s="8"/>
      <c r="D7" s="9"/>
      <c r="E7" s="9" t="s">
        <v>38</v>
      </c>
      <c r="F7" s="9" t="s">
        <v>39</v>
      </c>
      <c r="G7" s="9" t="s">
        <v>40</v>
      </c>
      <c r="H7" s="9" t="s">
        <v>14</v>
      </c>
      <c r="I7" s="9" t="s">
        <v>14</v>
      </c>
      <c r="J7" s="9" t="s">
        <v>15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21</v>
      </c>
      <c r="U7" s="9" t="s">
        <v>23</v>
      </c>
      <c r="V7" s="9" t="s">
        <v>23</v>
      </c>
      <c r="W7" s="9" t="s">
        <v>24</v>
      </c>
      <c r="X7" s="9" t="s">
        <v>24</v>
      </c>
    </row>
    <row r="8" spans="2:24">
      <c r="B8" s="3" t="s">
        <v>1</v>
      </c>
      <c r="C8" s="11" t="s">
        <v>25</v>
      </c>
      <c r="D8" s="11" t="s">
        <v>25</v>
      </c>
      <c r="E8" s="11" t="s">
        <v>25</v>
      </c>
      <c r="F8" s="11" t="s">
        <v>25</v>
      </c>
      <c r="G8" s="11" t="s">
        <v>25</v>
      </c>
      <c r="H8" s="11" t="s">
        <v>26</v>
      </c>
      <c r="I8" s="11" t="s">
        <v>26</v>
      </c>
      <c r="J8" s="11" t="s">
        <v>27</v>
      </c>
      <c r="K8" s="11" t="s">
        <v>27</v>
      </c>
      <c r="L8" s="11" t="s">
        <v>28</v>
      </c>
      <c r="M8" s="11" t="s">
        <v>28</v>
      </c>
      <c r="N8" s="11" t="s">
        <v>29</v>
      </c>
      <c r="O8" s="11" t="s">
        <v>28</v>
      </c>
      <c r="P8" s="11" t="s">
        <v>28</v>
      </c>
      <c r="Q8" s="11" t="s">
        <v>30</v>
      </c>
      <c r="R8" s="11" t="s">
        <v>31</v>
      </c>
      <c r="S8" s="11" t="s">
        <v>30</v>
      </c>
      <c r="T8" s="11" t="s">
        <v>31</v>
      </c>
      <c r="U8" s="11" t="s">
        <v>32</v>
      </c>
      <c r="V8" s="11" t="s">
        <v>32</v>
      </c>
      <c r="W8" s="11" t="s">
        <v>33</v>
      </c>
      <c r="X8" s="11" t="s">
        <v>33</v>
      </c>
    </row>
    <row r="9" spans="2:24">
      <c r="B9" s="29">
        <v>44378</v>
      </c>
      <c r="C9" s="12">
        <v>549.54</v>
      </c>
      <c r="D9" s="12">
        <v>615.66666666666663</v>
      </c>
      <c r="E9" s="12">
        <v>860</v>
      </c>
      <c r="F9" s="12">
        <v>127</v>
      </c>
      <c r="G9" s="12">
        <v>0</v>
      </c>
      <c r="H9" s="4">
        <v>0</v>
      </c>
      <c r="I9" s="4">
        <v>0</v>
      </c>
      <c r="J9" s="4">
        <v>10</v>
      </c>
      <c r="K9" s="4">
        <v>3</v>
      </c>
      <c r="L9" s="4">
        <v>0</v>
      </c>
      <c r="M9" s="4">
        <v>0</v>
      </c>
      <c r="N9" s="33">
        <f>IF(M9=0,0,M9/K9)</f>
        <v>0</v>
      </c>
      <c r="O9" s="4">
        <v>7</v>
      </c>
      <c r="P9" s="4">
        <v>1</v>
      </c>
      <c r="Q9" s="30">
        <f>IF(O9=0,0,O9/J9)</f>
        <v>0.7</v>
      </c>
      <c r="R9" s="30">
        <f>IF(L9=0,0,L9/J9)</f>
        <v>0</v>
      </c>
      <c r="S9" s="30">
        <f>IF(P9=0,0,P9/K9)</f>
        <v>0.33333333333333331</v>
      </c>
      <c r="T9" s="30">
        <f>IF(N9=0,0,N9/K9)</f>
        <v>0</v>
      </c>
      <c r="U9" s="12">
        <v>0</v>
      </c>
      <c r="V9" s="12">
        <v>0</v>
      </c>
      <c r="W9" s="12">
        <f>100-U9</f>
        <v>100</v>
      </c>
      <c r="X9" s="12">
        <f>100-V9</f>
        <v>100</v>
      </c>
    </row>
    <row r="10" spans="2:24">
      <c r="B10" s="29">
        <v>44379</v>
      </c>
      <c r="C10" s="12">
        <v>422.91666666666669</v>
      </c>
      <c r="D10" s="12">
        <v>525.5</v>
      </c>
      <c r="E10" s="12">
        <v>646.5</v>
      </c>
      <c r="F10" s="12">
        <v>283.5</v>
      </c>
      <c r="G10" s="12">
        <v>0</v>
      </c>
      <c r="H10" s="4">
        <v>0</v>
      </c>
      <c r="I10" s="4">
        <v>0</v>
      </c>
      <c r="J10" s="4">
        <v>14</v>
      </c>
      <c r="K10" s="4">
        <v>4</v>
      </c>
      <c r="L10" s="4">
        <v>0</v>
      </c>
      <c r="M10" s="4">
        <v>0</v>
      </c>
      <c r="N10" s="33">
        <f t="shared" ref="N10:N39" si="0">IF(M10=0,0,M10/K10)</f>
        <v>0</v>
      </c>
      <c r="O10" s="4">
        <v>10</v>
      </c>
      <c r="P10" s="4">
        <v>2</v>
      </c>
      <c r="Q10" s="30">
        <f t="shared" ref="Q10:Q38" si="1">IF(O10=0,0,O10/J10)</f>
        <v>0.7142857142857143</v>
      </c>
      <c r="R10" s="30">
        <f t="shared" ref="R10:R38" si="2">IF(L10=0,0,L10/J10)</f>
        <v>0</v>
      </c>
      <c r="S10" s="30">
        <f t="shared" ref="S10:S38" si="3">IF(P10=0,0,P10/K10)</f>
        <v>0.5</v>
      </c>
      <c r="T10" s="30">
        <f t="shared" ref="T10:T38" si="4">IF(N10=0,0,N10/K10)</f>
        <v>0</v>
      </c>
      <c r="U10" s="12">
        <v>0</v>
      </c>
      <c r="V10" s="12">
        <v>0</v>
      </c>
      <c r="W10" s="12">
        <f t="shared" ref="W10:W38" si="5">100-U10</f>
        <v>100</v>
      </c>
      <c r="X10" s="12">
        <f t="shared" ref="X10:X38" si="6">100-V10</f>
        <v>100</v>
      </c>
    </row>
    <row r="11" spans="2:24">
      <c r="B11" s="19">
        <v>44380</v>
      </c>
      <c r="C11" s="12">
        <v>483.4</v>
      </c>
      <c r="D11" s="12">
        <v>527</v>
      </c>
      <c r="E11" s="12">
        <v>614</v>
      </c>
      <c r="F11" s="12">
        <v>353</v>
      </c>
      <c r="G11" s="12">
        <v>0</v>
      </c>
      <c r="H11" s="4">
        <v>0</v>
      </c>
      <c r="I11" s="4">
        <v>0</v>
      </c>
      <c r="J11" s="4">
        <v>9</v>
      </c>
      <c r="K11" s="4">
        <v>3</v>
      </c>
      <c r="L11" s="4">
        <v>0</v>
      </c>
      <c r="M11" s="4">
        <v>0</v>
      </c>
      <c r="N11" s="33">
        <f t="shared" si="0"/>
        <v>0</v>
      </c>
      <c r="O11" s="4">
        <v>6</v>
      </c>
      <c r="P11" s="4">
        <v>1</v>
      </c>
      <c r="Q11" s="30">
        <f t="shared" si="1"/>
        <v>0.66666666666666663</v>
      </c>
      <c r="R11" s="30">
        <f t="shared" si="2"/>
        <v>0</v>
      </c>
      <c r="S11" s="30">
        <f t="shared" si="3"/>
        <v>0.33333333333333331</v>
      </c>
      <c r="T11" s="30">
        <f t="shared" si="4"/>
        <v>0</v>
      </c>
      <c r="U11" s="12">
        <v>0</v>
      </c>
      <c r="V11" s="12">
        <v>0</v>
      </c>
      <c r="W11" s="12">
        <f t="shared" si="5"/>
        <v>100</v>
      </c>
      <c r="X11" s="12">
        <f t="shared" si="6"/>
        <v>100</v>
      </c>
    </row>
    <row r="12" spans="2:24">
      <c r="B12" s="19">
        <v>44381</v>
      </c>
      <c r="C12" s="12">
        <v>592.29999999999995</v>
      </c>
      <c r="D12" s="12">
        <v>546</v>
      </c>
      <c r="E12" s="12">
        <v>895</v>
      </c>
      <c r="F12" s="12">
        <v>197</v>
      </c>
      <c r="G12" s="12">
        <v>0</v>
      </c>
      <c r="H12" s="4">
        <v>0</v>
      </c>
      <c r="I12" s="4">
        <v>0</v>
      </c>
      <c r="J12" s="4">
        <v>8</v>
      </c>
      <c r="K12" s="4">
        <v>3</v>
      </c>
      <c r="L12" s="4">
        <v>0</v>
      </c>
      <c r="M12" s="4">
        <v>0</v>
      </c>
      <c r="N12" s="33">
        <f t="shared" si="0"/>
        <v>0</v>
      </c>
      <c r="O12" s="4">
        <v>5</v>
      </c>
      <c r="P12" s="4">
        <v>2</v>
      </c>
      <c r="Q12" s="30">
        <f t="shared" si="1"/>
        <v>0.625</v>
      </c>
      <c r="R12" s="30">
        <f t="shared" si="2"/>
        <v>0</v>
      </c>
      <c r="S12" s="30">
        <f t="shared" si="3"/>
        <v>0.66666666666666663</v>
      </c>
      <c r="T12" s="30">
        <f t="shared" si="4"/>
        <v>0</v>
      </c>
      <c r="U12" s="12">
        <v>0</v>
      </c>
      <c r="V12" s="12">
        <v>0</v>
      </c>
      <c r="W12" s="12">
        <f t="shared" si="5"/>
        <v>100</v>
      </c>
      <c r="X12" s="12">
        <f t="shared" si="6"/>
        <v>100</v>
      </c>
    </row>
    <row r="13" spans="2:24">
      <c r="B13" s="29">
        <v>44382</v>
      </c>
      <c r="C13" s="12">
        <v>537.20000000000005</v>
      </c>
      <c r="D13" s="12">
        <v>280</v>
      </c>
      <c r="E13" s="12">
        <v>0</v>
      </c>
      <c r="F13" s="12">
        <v>280</v>
      </c>
      <c r="G13" s="12">
        <v>0</v>
      </c>
      <c r="H13" s="4">
        <v>0</v>
      </c>
      <c r="I13" s="4">
        <v>0</v>
      </c>
      <c r="J13" s="4">
        <v>9</v>
      </c>
      <c r="K13" s="4">
        <v>2</v>
      </c>
      <c r="L13" s="4">
        <v>0</v>
      </c>
      <c r="M13" s="4">
        <v>0</v>
      </c>
      <c r="N13" s="33">
        <f t="shared" si="0"/>
        <v>0</v>
      </c>
      <c r="O13" s="4">
        <v>6</v>
      </c>
      <c r="P13" s="4">
        <v>2</v>
      </c>
      <c r="Q13" s="30">
        <f t="shared" si="1"/>
        <v>0.66666666666666663</v>
      </c>
      <c r="R13" s="30">
        <f t="shared" si="2"/>
        <v>0</v>
      </c>
      <c r="S13" s="30">
        <f t="shared" si="3"/>
        <v>1</v>
      </c>
      <c r="T13" s="30">
        <f t="shared" si="4"/>
        <v>0</v>
      </c>
      <c r="U13" s="12">
        <v>0</v>
      </c>
      <c r="V13" s="12">
        <v>0</v>
      </c>
      <c r="W13" s="12">
        <f t="shared" si="5"/>
        <v>100</v>
      </c>
      <c r="X13" s="12">
        <f t="shared" si="6"/>
        <v>100</v>
      </c>
    </row>
    <row r="14" spans="2:24">
      <c r="B14" s="29">
        <v>44383</v>
      </c>
      <c r="C14" s="12">
        <v>913.4375</v>
      </c>
      <c r="D14" s="12">
        <v>236.25</v>
      </c>
      <c r="E14" s="12">
        <v>0</v>
      </c>
      <c r="F14" s="12">
        <v>236.25</v>
      </c>
      <c r="G14" s="12">
        <v>0</v>
      </c>
      <c r="H14" s="4">
        <v>0</v>
      </c>
      <c r="I14" s="4">
        <v>0</v>
      </c>
      <c r="J14" s="4">
        <v>7</v>
      </c>
      <c r="K14" s="4">
        <v>4</v>
      </c>
      <c r="L14" s="4">
        <v>0</v>
      </c>
      <c r="M14" s="4">
        <v>0</v>
      </c>
      <c r="N14" s="33">
        <f t="shared" si="0"/>
        <v>0</v>
      </c>
      <c r="O14" s="4">
        <v>4</v>
      </c>
      <c r="P14" s="4">
        <v>4</v>
      </c>
      <c r="Q14" s="30">
        <f t="shared" si="1"/>
        <v>0.5714285714285714</v>
      </c>
      <c r="R14" s="30">
        <f t="shared" si="2"/>
        <v>0</v>
      </c>
      <c r="S14" s="30">
        <f t="shared" si="3"/>
        <v>1</v>
      </c>
      <c r="T14" s="30">
        <f t="shared" si="4"/>
        <v>0</v>
      </c>
      <c r="U14" s="12">
        <v>0</v>
      </c>
      <c r="V14" s="12">
        <v>0</v>
      </c>
      <c r="W14" s="12">
        <f t="shared" si="5"/>
        <v>100</v>
      </c>
      <c r="X14" s="12">
        <f t="shared" si="6"/>
        <v>100</v>
      </c>
    </row>
    <row r="15" spans="2:24">
      <c r="B15" s="29">
        <v>44384</v>
      </c>
      <c r="C15" s="12">
        <v>754.33333333333337</v>
      </c>
      <c r="D15" s="12">
        <v>778</v>
      </c>
      <c r="E15" s="12">
        <v>778</v>
      </c>
      <c r="F15" s="12">
        <v>0</v>
      </c>
      <c r="G15" s="12">
        <v>0</v>
      </c>
      <c r="H15" s="4">
        <v>0</v>
      </c>
      <c r="I15" s="4">
        <v>0</v>
      </c>
      <c r="J15" s="4">
        <v>3</v>
      </c>
      <c r="K15" s="4">
        <v>2</v>
      </c>
      <c r="L15" s="4">
        <v>0</v>
      </c>
      <c r="M15" s="4">
        <v>0</v>
      </c>
      <c r="N15" s="33">
        <f t="shared" si="0"/>
        <v>0</v>
      </c>
      <c r="O15" s="4">
        <v>0</v>
      </c>
      <c r="P15" s="4">
        <v>0</v>
      </c>
      <c r="Q15" s="30">
        <f t="shared" si="1"/>
        <v>0</v>
      </c>
      <c r="R15" s="30">
        <f t="shared" si="2"/>
        <v>0</v>
      </c>
      <c r="S15" s="30">
        <f t="shared" si="3"/>
        <v>0</v>
      </c>
      <c r="T15" s="30">
        <f t="shared" si="4"/>
        <v>0</v>
      </c>
      <c r="U15" s="12">
        <v>0</v>
      </c>
      <c r="V15" s="12">
        <v>0</v>
      </c>
      <c r="W15" s="12">
        <f t="shared" si="5"/>
        <v>100</v>
      </c>
      <c r="X15" s="12">
        <f t="shared" si="6"/>
        <v>100</v>
      </c>
    </row>
    <row r="16" spans="2:24">
      <c r="B16" s="29">
        <v>44385</v>
      </c>
      <c r="C16" s="12">
        <v>745.33333333333337</v>
      </c>
      <c r="D16" s="12">
        <v>746</v>
      </c>
      <c r="E16" s="12">
        <v>746</v>
      </c>
      <c r="F16" s="12">
        <v>0</v>
      </c>
      <c r="G16" s="12">
        <v>0</v>
      </c>
      <c r="H16" s="4">
        <v>0</v>
      </c>
      <c r="I16" s="4">
        <v>0</v>
      </c>
      <c r="J16" s="4">
        <v>3</v>
      </c>
      <c r="K16" s="4">
        <v>1</v>
      </c>
      <c r="L16" s="4">
        <v>0</v>
      </c>
      <c r="M16" s="4">
        <v>0</v>
      </c>
      <c r="N16" s="33">
        <f t="shared" si="0"/>
        <v>0</v>
      </c>
      <c r="O16" s="4">
        <v>0</v>
      </c>
      <c r="P16" s="4">
        <v>0</v>
      </c>
      <c r="Q16" s="30">
        <f t="shared" si="1"/>
        <v>0</v>
      </c>
      <c r="R16" s="30">
        <f t="shared" si="2"/>
        <v>0</v>
      </c>
      <c r="S16" s="30">
        <f t="shared" si="3"/>
        <v>0</v>
      </c>
      <c r="T16" s="30">
        <f t="shared" si="4"/>
        <v>0</v>
      </c>
      <c r="U16" s="12">
        <v>0</v>
      </c>
      <c r="V16" s="12">
        <v>0</v>
      </c>
      <c r="W16" s="12">
        <f t="shared" si="5"/>
        <v>100</v>
      </c>
      <c r="X16" s="12">
        <f t="shared" si="6"/>
        <v>100</v>
      </c>
    </row>
    <row r="17" spans="2:24">
      <c r="B17" s="29">
        <v>44386</v>
      </c>
      <c r="C17" s="12">
        <v>752.5</v>
      </c>
      <c r="D17" s="12">
        <v>704.5</v>
      </c>
      <c r="E17" s="12">
        <v>1188</v>
      </c>
      <c r="F17" s="12">
        <v>221</v>
      </c>
      <c r="G17" s="12">
        <v>0</v>
      </c>
      <c r="H17" s="4">
        <v>0</v>
      </c>
      <c r="I17" s="4">
        <v>0</v>
      </c>
      <c r="J17" s="4">
        <v>4</v>
      </c>
      <c r="K17" s="4">
        <v>2</v>
      </c>
      <c r="L17" s="4">
        <v>0</v>
      </c>
      <c r="M17" s="4">
        <v>0</v>
      </c>
      <c r="N17" s="33">
        <f t="shared" si="0"/>
        <v>0</v>
      </c>
      <c r="O17" s="4">
        <v>0</v>
      </c>
      <c r="P17" s="4">
        <v>0</v>
      </c>
      <c r="Q17" s="30">
        <f t="shared" si="1"/>
        <v>0</v>
      </c>
      <c r="R17" s="30">
        <f t="shared" si="2"/>
        <v>0</v>
      </c>
      <c r="S17" s="30">
        <f t="shared" si="3"/>
        <v>0</v>
      </c>
      <c r="T17" s="30">
        <f t="shared" si="4"/>
        <v>0</v>
      </c>
      <c r="U17" s="12">
        <v>0</v>
      </c>
      <c r="V17" s="12">
        <v>0</v>
      </c>
      <c r="W17" s="12">
        <f t="shared" si="5"/>
        <v>100</v>
      </c>
      <c r="X17" s="12">
        <f t="shared" si="6"/>
        <v>100</v>
      </c>
    </row>
    <row r="18" spans="2:24">
      <c r="B18" s="19">
        <v>44387</v>
      </c>
      <c r="C18" s="12">
        <v>682.75</v>
      </c>
      <c r="D18" s="12">
        <v>878</v>
      </c>
      <c r="E18" s="12">
        <v>878</v>
      </c>
      <c r="F18" s="12">
        <v>0</v>
      </c>
      <c r="G18" s="12">
        <v>0</v>
      </c>
      <c r="H18" s="4">
        <v>0</v>
      </c>
      <c r="I18" s="4">
        <v>0</v>
      </c>
      <c r="J18" s="4">
        <v>4</v>
      </c>
      <c r="K18" s="4">
        <v>1</v>
      </c>
      <c r="L18" s="4">
        <v>0</v>
      </c>
      <c r="M18" s="4">
        <v>0</v>
      </c>
      <c r="N18" s="33">
        <f t="shared" si="0"/>
        <v>0</v>
      </c>
      <c r="O18" s="4">
        <v>0</v>
      </c>
      <c r="P18" s="4">
        <v>0</v>
      </c>
      <c r="Q18" s="30">
        <f t="shared" si="1"/>
        <v>0</v>
      </c>
      <c r="R18" s="30">
        <f t="shared" si="2"/>
        <v>0</v>
      </c>
      <c r="S18" s="30">
        <f t="shared" si="3"/>
        <v>0</v>
      </c>
      <c r="T18" s="30">
        <f t="shared" si="4"/>
        <v>0</v>
      </c>
      <c r="U18" s="12">
        <v>0</v>
      </c>
      <c r="V18" s="12">
        <v>0</v>
      </c>
      <c r="W18" s="12">
        <f t="shared" si="5"/>
        <v>100</v>
      </c>
      <c r="X18" s="12">
        <f t="shared" si="6"/>
        <v>100</v>
      </c>
    </row>
    <row r="19" spans="2:24">
      <c r="B19" s="19">
        <v>44388</v>
      </c>
      <c r="C19" s="12">
        <v>722.66666666666663</v>
      </c>
      <c r="D19" s="12">
        <v>821.5</v>
      </c>
      <c r="E19" s="12">
        <v>821.5</v>
      </c>
      <c r="F19" s="12">
        <v>0</v>
      </c>
      <c r="G19" s="12">
        <v>0</v>
      </c>
      <c r="H19" s="4">
        <v>0</v>
      </c>
      <c r="I19" s="4">
        <v>0</v>
      </c>
      <c r="J19" s="4">
        <v>3</v>
      </c>
      <c r="K19" s="4">
        <v>2</v>
      </c>
      <c r="L19" s="4">
        <v>0</v>
      </c>
      <c r="M19" s="4">
        <v>0</v>
      </c>
      <c r="N19" s="33">
        <f t="shared" si="0"/>
        <v>0</v>
      </c>
      <c r="O19" s="4">
        <v>0</v>
      </c>
      <c r="P19" s="4">
        <v>0</v>
      </c>
      <c r="Q19" s="30">
        <f t="shared" si="1"/>
        <v>0</v>
      </c>
      <c r="R19" s="30">
        <f t="shared" si="2"/>
        <v>0</v>
      </c>
      <c r="S19" s="30">
        <f t="shared" si="3"/>
        <v>0</v>
      </c>
      <c r="T19" s="30">
        <f t="shared" si="4"/>
        <v>0</v>
      </c>
      <c r="U19" s="12">
        <v>0</v>
      </c>
      <c r="V19" s="12">
        <v>0</v>
      </c>
      <c r="W19" s="12">
        <f t="shared" si="5"/>
        <v>100</v>
      </c>
      <c r="X19" s="12">
        <f t="shared" si="6"/>
        <v>100</v>
      </c>
    </row>
    <row r="20" spans="2:24">
      <c r="B20" s="29">
        <v>44389</v>
      </c>
      <c r="C20" s="12">
        <v>574.08325000000002</v>
      </c>
      <c r="D20" s="12">
        <v>748</v>
      </c>
      <c r="E20" s="12">
        <v>748</v>
      </c>
      <c r="F20" s="12">
        <v>0</v>
      </c>
      <c r="G20" s="12">
        <v>0</v>
      </c>
      <c r="H20" s="4">
        <v>0</v>
      </c>
      <c r="I20" s="4">
        <v>0</v>
      </c>
      <c r="J20" s="4">
        <v>6</v>
      </c>
      <c r="K20" s="4">
        <v>1</v>
      </c>
      <c r="L20" s="4">
        <v>0</v>
      </c>
      <c r="M20" s="4">
        <v>0</v>
      </c>
      <c r="N20" s="33">
        <f t="shared" si="0"/>
        <v>0</v>
      </c>
      <c r="O20" s="4">
        <v>3</v>
      </c>
      <c r="P20" s="4">
        <v>0</v>
      </c>
      <c r="Q20" s="30">
        <f t="shared" si="1"/>
        <v>0.5</v>
      </c>
      <c r="R20" s="30">
        <f t="shared" si="2"/>
        <v>0</v>
      </c>
      <c r="S20" s="30">
        <f t="shared" si="3"/>
        <v>0</v>
      </c>
      <c r="T20" s="30">
        <f t="shared" si="4"/>
        <v>0</v>
      </c>
      <c r="U20" s="12">
        <v>0</v>
      </c>
      <c r="V20" s="12">
        <v>0</v>
      </c>
      <c r="W20" s="12">
        <f t="shared" si="5"/>
        <v>100</v>
      </c>
      <c r="X20" s="12">
        <f t="shared" si="6"/>
        <v>100</v>
      </c>
    </row>
    <row r="21" spans="2:24">
      <c r="B21" s="29">
        <v>44390</v>
      </c>
      <c r="C21" s="12">
        <v>718.33333333333337</v>
      </c>
      <c r="D21" s="12">
        <v>814</v>
      </c>
      <c r="E21" s="12">
        <v>814</v>
      </c>
      <c r="F21" s="12">
        <v>0</v>
      </c>
      <c r="G21" s="12">
        <v>0</v>
      </c>
      <c r="H21" s="4">
        <v>0</v>
      </c>
      <c r="I21" s="4">
        <v>0</v>
      </c>
      <c r="J21" s="4">
        <v>3</v>
      </c>
      <c r="K21" s="4">
        <v>2</v>
      </c>
      <c r="L21" s="4">
        <v>0</v>
      </c>
      <c r="M21" s="4">
        <v>0</v>
      </c>
      <c r="N21" s="33">
        <f t="shared" si="0"/>
        <v>0</v>
      </c>
      <c r="O21" s="4">
        <v>0</v>
      </c>
      <c r="P21" s="4">
        <v>0</v>
      </c>
      <c r="Q21" s="30">
        <f t="shared" si="1"/>
        <v>0</v>
      </c>
      <c r="R21" s="30">
        <f t="shared" si="2"/>
        <v>0</v>
      </c>
      <c r="S21" s="30">
        <f t="shared" si="3"/>
        <v>0</v>
      </c>
      <c r="T21" s="30">
        <f t="shared" si="4"/>
        <v>0</v>
      </c>
      <c r="U21" s="12">
        <v>0</v>
      </c>
      <c r="V21" s="12">
        <v>0</v>
      </c>
      <c r="W21" s="12">
        <f t="shared" si="5"/>
        <v>100</v>
      </c>
      <c r="X21" s="12">
        <f t="shared" si="6"/>
        <v>100</v>
      </c>
    </row>
    <row r="22" spans="2:24">
      <c r="B22" s="29">
        <v>44391</v>
      </c>
      <c r="C22" s="12">
        <v>920.33333333333337</v>
      </c>
      <c r="D22" s="12">
        <v>0</v>
      </c>
      <c r="E22" s="12">
        <v>0</v>
      </c>
      <c r="F22" s="12">
        <v>0</v>
      </c>
      <c r="G22" s="12">
        <v>0</v>
      </c>
      <c r="H22" s="4">
        <v>0</v>
      </c>
      <c r="I22" s="4">
        <v>0</v>
      </c>
      <c r="J22" s="4">
        <v>3</v>
      </c>
      <c r="K22" s="4">
        <v>0</v>
      </c>
      <c r="L22" s="4">
        <v>0</v>
      </c>
      <c r="M22" s="4">
        <v>0</v>
      </c>
      <c r="N22" s="33">
        <f t="shared" si="0"/>
        <v>0</v>
      </c>
      <c r="O22" s="4">
        <v>0</v>
      </c>
      <c r="P22" s="4">
        <v>0</v>
      </c>
      <c r="Q22" s="30">
        <f t="shared" si="1"/>
        <v>0</v>
      </c>
      <c r="R22" s="30">
        <f t="shared" si="2"/>
        <v>0</v>
      </c>
      <c r="S22" s="30">
        <f t="shared" si="3"/>
        <v>0</v>
      </c>
      <c r="T22" s="30">
        <f t="shared" si="4"/>
        <v>0</v>
      </c>
      <c r="U22" s="12">
        <v>0</v>
      </c>
      <c r="V22" s="12">
        <v>0</v>
      </c>
      <c r="W22" s="12">
        <f t="shared" si="5"/>
        <v>100</v>
      </c>
      <c r="X22" s="12">
        <f t="shared" si="6"/>
        <v>100</v>
      </c>
    </row>
    <row r="23" spans="2:24">
      <c r="B23" s="29">
        <v>44392</v>
      </c>
      <c r="C23" s="12">
        <v>812.33333333333337</v>
      </c>
      <c r="D23" s="12">
        <v>1092</v>
      </c>
      <c r="E23" s="12">
        <v>1092</v>
      </c>
      <c r="F23" s="12">
        <v>0</v>
      </c>
      <c r="G23" s="12">
        <v>0</v>
      </c>
      <c r="H23" s="4">
        <v>0</v>
      </c>
      <c r="I23" s="4">
        <v>0</v>
      </c>
      <c r="J23" s="4">
        <v>3</v>
      </c>
      <c r="K23" s="4">
        <v>1</v>
      </c>
      <c r="L23" s="4">
        <v>0</v>
      </c>
      <c r="M23" s="4">
        <v>0</v>
      </c>
      <c r="N23" s="33">
        <f t="shared" si="0"/>
        <v>0</v>
      </c>
      <c r="O23" s="4">
        <v>0</v>
      </c>
      <c r="P23" s="4">
        <v>0</v>
      </c>
      <c r="Q23" s="30">
        <f t="shared" si="1"/>
        <v>0</v>
      </c>
      <c r="R23" s="30">
        <f t="shared" si="2"/>
        <v>0</v>
      </c>
      <c r="S23" s="30">
        <f t="shared" si="3"/>
        <v>0</v>
      </c>
      <c r="T23" s="30">
        <f t="shared" si="4"/>
        <v>0</v>
      </c>
      <c r="U23" s="12">
        <v>0</v>
      </c>
      <c r="V23" s="12">
        <v>0</v>
      </c>
      <c r="W23" s="12">
        <f t="shared" si="5"/>
        <v>100</v>
      </c>
      <c r="X23" s="12">
        <f t="shared" si="6"/>
        <v>100</v>
      </c>
    </row>
    <row r="24" spans="2:24">
      <c r="B24" s="29">
        <v>44393</v>
      </c>
      <c r="C24" s="12">
        <v>506.36349999999999</v>
      </c>
      <c r="D24" s="12">
        <v>567.77766666666673</v>
      </c>
      <c r="E24" s="12">
        <v>777.5</v>
      </c>
      <c r="F24" s="12">
        <v>148.333</v>
      </c>
      <c r="G24" s="12">
        <v>0</v>
      </c>
      <c r="H24" s="4">
        <v>0</v>
      </c>
      <c r="I24" s="4">
        <v>0</v>
      </c>
      <c r="J24" s="4">
        <v>32</v>
      </c>
      <c r="K24" s="4">
        <v>14</v>
      </c>
      <c r="L24" s="4">
        <v>0</v>
      </c>
      <c r="M24" s="4">
        <v>0</v>
      </c>
      <c r="N24" s="33">
        <f t="shared" si="0"/>
        <v>0</v>
      </c>
      <c r="O24" s="4">
        <v>19</v>
      </c>
      <c r="P24" s="4">
        <v>12</v>
      </c>
      <c r="Q24" s="30">
        <f t="shared" si="1"/>
        <v>0.59375</v>
      </c>
      <c r="R24" s="30">
        <f t="shared" si="2"/>
        <v>0</v>
      </c>
      <c r="S24" s="30">
        <f t="shared" si="3"/>
        <v>0.8571428571428571</v>
      </c>
      <c r="T24" s="30">
        <f t="shared" si="4"/>
        <v>0</v>
      </c>
      <c r="U24" s="12">
        <v>0</v>
      </c>
      <c r="V24" s="12">
        <v>0</v>
      </c>
      <c r="W24" s="12">
        <f t="shared" si="5"/>
        <v>100</v>
      </c>
      <c r="X24" s="12">
        <f t="shared" si="6"/>
        <v>100</v>
      </c>
    </row>
    <row r="25" spans="2:24">
      <c r="B25" s="19">
        <v>44394</v>
      </c>
      <c r="C25" s="12">
        <v>440.22516666666667</v>
      </c>
      <c r="D25" s="12">
        <v>602.6153333333333</v>
      </c>
      <c r="E25" s="12">
        <v>755</v>
      </c>
      <c r="F25" s="12">
        <v>297.846</v>
      </c>
      <c r="G25" s="12">
        <v>0</v>
      </c>
      <c r="H25" s="4">
        <v>0</v>
      </c>
      <c r="I25" s="4">
        <v>0</v>
      </c>
      <c r="J25" s="4">
        <v>41</v>
      </c>
      <c r="K25" s="4">
        <v>15</v>
      </c>
      <c r="L25" s="4">
        <v>0</v>
      </c>
      <c r="M25" s="4">
        <v>0</v>
      </c>
      <c r="N25" s="33">
        <f t="shared" si="0"/>
        <v>0</v>
      </c>
      <c r="O25" s="4">
        <v>20</v>
      </c>
      <c r="P25" s="4">
        <v>13</v>
      </c>
      <c r="Q25" s="30">
        <f t="shared" si="1"/>
        <v>0.48780487804878048</v>
      </c>
      <c r="R25" s="30">
        <f t="shared" si="2"/>
        <v>0</v>
      </c>
      <c r="S25" s="30">
        <f t="shared" si="3"/>
        <v>0.8666666666666667</v>
      </c>
      <c r="T25" s="30">
        <f t="shared" si="4"/>
        <v>0</v>
      </c>
      <c r="U25" s="12">
        <v>0</v>
      </c>
      <c r="V25" s="12">
        <v>0</v>
      </c>
      <c r="W25" s="12">
        <f t="shared" si="5"/>
        <v>100</v>
      </c>
      <c r="X25" s="12">
        <f t="shared" si="6"/>
        <v>100</v>
      </c>
    </row>
    <row r="26" spans="2:24">
      <c r="B26" s="19">
        <v>44395</v>
      </c>
      <c r="C26" s="12">
        <v>3397.3333333333335</v>
      </c>
      <c r="D26" s="12">
        <v>10679.944333333333</v>
      </c>
      <c r="E26" s="12">
        <v>15835.25</v>
      </c>
      <c r="F26" s="12">
        <v>369.33300000000003</v>
      </c>
      <c r="G26" s="12">
        <v>0</v>
      </c>
      <c r="H26" s="4">
        <v>0</v>
      </c>
      <c r="I26" s="4">
        <v>0</v>
      </c>
      <c r="J26" s="4">
        <v>39</v>
      </c>
      <c r="K26" s="4">
        <v>15</v>
      </c>
      <c r="L26" s="4">
        <v>0</v>
      </c>
      <c r="M26" s="4">
        <v>0</v>
      </c>
      <c r="N26" s="33">
        <f t="shared" si="0"/>
        <v>0</v>
      </c>
      <c r="O26" s="4">
        <v>20</v>
      </c>
      <c r="P26" s="4">
        <v>13</v>
      </c>
      <c r="Q26" s="30">
        <f t="shared" si="1"/>
        <v>0.51282051282051277</v>
      </c>
      <c r="R26" s="30">
        <f t="shared" si="2"/>
        <v>0</v>
      </c>
      <c r="S26" s="30">
        <f t="shared" si="3"/>
        <v>0.8666666666666667</v>
      </c>
      <c r="T26" s="30">
        <f t="shared" si="4"/>
        <v>0</v>
      </c>
      <c r="U26" s="12">
        <v>0</v>
      </c>
      <c r="V26" s="12">
        <v>0</v>
      </c>
      <c r="W26" s="12">
        <f t="shared" si="5"/>
        <v>100</v>
      </c>
      <c r="X26" s="12">
        <f t="shared" si="6"/>
        <v>100</v>
      </c>
    </row>
    <row r="27" spans="2:24">
      <c r="B27" s="29">
        <v>44396</v>
      </c>
      <c r="C27" s="12">
        <v>734.16674999999998</v>
      </c>
      <c r="D27" s="12">
        <v>1147.5</v>
      </c>
      <c r="E27" s="12">
        <v>1147.5</v>
      </c>
      <c r="F27" s="12">
        <v>0</v>
      </c>
      <c r="G27" s="12">
        <v>0</v>
      </c>
      <c r="H27" s="4">
        <v>0</v>
      </c>
      <c r="I27" s="4">
        <v>0</v>
      </c>
      <c r="J27" s="4">
        <v>6</v>
      </c>
      <c r="K27" s="4">
        <v>2</v>
      </c>
      <c r="L27" s="4">
        <v>0</v>
      </c>
      <c r="M27" s="4">
        <v>0</v>
      </c>
      <c r="N27" s="33">
        <f t="shared" si="0"/>
        <v>0</v>
      </c>
      <c r="O27" s="4">
        <v>3</v>
      </c>
      <c r="P27" s="4">
        <v>0</v>
      </c>
      <c r="Q27" s="30">
        <f t="shared" si="1"/>
        <v>0.5</v>
      </c>
      <c r="R27" s="30">
        <f t="shared" si="2"/>
        <v>0</v>
      </c>
      <c r="S27" s="30">
        <f t="shared" si="3"/>
        <v>0</v>
      </c>
      <c r="T27" s="30">
        <f t="shared" si="4"/>
        <v>0</v>
      </c>
      <c r="U27" s="12">
        <v>0</v>
      </c>
      <c r="V27" s="12">
        <v>0</v>
      </c>
      <c r="W27" s="12">
        <f t="shared" si="5"/>
        <v>100</v>
      </c>
      <c r="X27" s="12">
        <f t="shared" si="6"/>
        <v>100</v>
      </c>
    </row>
    <row r="28" spans="2:24">
      <c r="B28" s="29">
        <v>44397</v>
      </c>
      <c r="C28" s="12">
        <v>470.96660000000003</v>
      </c>
      <c r="D28" s="12">
        <v>588.33333333333337</v>
      </c>
      <c r="E28" s="12">
        <v>773.5</v>
      </c>
      <c r="F28" s="12">
        <v>218</v>
      </c>
      <c r="G28" s="12">
        <v>0</v>
      </c>
      <c r="H28" s="4">
        <v>0</v>
      </c>
      <c r="I28" s="4">
        <v>0</v>
      </c>
      <c r="J28" s="4">
        <v>10</v>
      </c>
      <c r="K28" s="4">
        <v>4</v>
      </c>
      <c r="L28" s="4">
        <v>0</v>
      </c>
      <c r="M28" s="4">
        <v>0</v>
      </c>
      <c r="N28" s="33">
        <f t="shared" si="0"/>
        <v>0</v>
      </c>
      <c r="O28" s="4">
        <v>5</v>
      </c>
      <c r="P28" s="4">
        <v>0</v>
      </c>
      <c r="Q28" s="30">
        <f t="shared" si="1"/>
        <v>0.5</v>
      </c>
      <c r="R28" s="30">
        <f t="shared" si="2"/>
        <v>0</v>
      </c>
      <c r="S28" s="30">
        <f t="shared" si="3"/>
        <v>0</v>
      </c>
      <c r="T28" s="30">
        <f t="shared" si="4"/>
        <v>0</v>
      </c>
      <c r="U28" s="12">
        <v>0</v>
      </c>
      <c r="V28" s="12">
        <v>0</v>
      </c>
      <c r="W28" s="12">
        <f t="shared" si="5"/>
        <v>100</v>
      </c>
      <c r="X28" s="12">
        <f t="shared" si="6"/>
        <v>100</v>
      </c>
    </row>
    <row r="29" spans="2:24">
      <c r="B29" s="29">
        <v>44398</v>
      </c>
      <c r="C29" s="12">
        <v>785</v>
      </c>
      <c r="D29" s="12">
        <v>986</v>
      </c>
      <c r="E29" s="12">
        <v>986</v>
      </c>
      <c r="F29" s="12">
        <v>0</v>
      </c>
      <c r="G29" s="12">
        <v>0</v>
      </c>
      <c r="H29" s="4">
        <v>0</v>
      </c>
      <c r="I29" s="4">
        <v>0</v>
      </c>
      <c r="J29" s="4">
        <v>3</v>
      </c>
      <c r="K29" s="4">
        <v>1</v>
      </c>
      <c r="L29" s="4">
        <v>0</v>
      </c>
      <c r="M29" s="4">
        <v>0</v>
      </c>
      <c r="N29" s="33">
        <f t="shared" si="0"/>
        <v>0</v>
      </c>
      <c r="O29" s="4">
        <v>0</v>
      </c>
      <c r="P29" s="4">
        <v>0</v>
      </c>
      <c r="Q29" s="30">
        <f t="shared" si="1"/>
        <v>0</v>
      </c>
      <c r="R29" s="30">
        <f t="shared" si="2"/>
        <v>0</v>
      </c>
      <c r="S29" s="30">
        <f t="shared" si="3"/>
        <v>0</v>
      </c>
      <c r="T29" s="30">
        <f t="shared" si="4"/>
        <v>0</v>
      </c>
      <c r="U29" s="12">
        <v>0</v>
      </c>
      <c r="V29" s="12">
        <v>0</v>
      </c>
      <c r="W29" s="12">
        <f t="shared" si="5"/>
        <v>100</v>
      </c>
      <c r="X29" s="12">
        <f t="shared" si="6"/>
        <v>100</v>
      </c>
    </row>
    <row r="30" spans="2:24">
      <c r="B30" s="29">
        <v>44399</v>
      </c>
      <c r="C30" s="12">
        <v>538.29174999999998</v>
      </c>
      <c r="D30" s="12">
        <v>851</v>
      </c>
      <c r="E30" s="12">
        <v>851</v>
      </c>
      <c r="F30" s="12">
        <v>0</v>
      </c>
      <c r="G30" s="12">
        <v>0</v>
      </c>
      <c r="H30" s="4">
        <v>0</v>
      </c>
      <c r="I30" s="4">
        <v>0</v>
      </c>
      <c r="J30" s="4">
        <v>9</v>
      </c>
      <c r="K30" s="4">
        <v>1</v>
      </c>
      <c r="L30" s="4">
        <v>0</v>
      </c>
      <c r="M30" s="4">
        <v>0</v>
      </c>
      <c r="N30" s="33">
        <f t="shared" si="0"/>
        <v>0</v>
      </c>
      <c r="O30" s="4">
        <v>6</v>
      </c>
      <c r="P30" s="4">
        <v>0</v>
      </c>
      <c r="Q30" s="30">
        <f t="shared" si="1"/>
        <v>0.66666666666666663</v>
      </c>
      <c r="R30" s="30">
        <f t="shared" si="2"/>
        <v>0</v>
      </c>
      <c r="S30" s="30">
        <f t="shared" si="3"/>
        <v>0</v>
      </c>
      <c r="T30" s="30">
        <f t="shared" si="4"/>
        <v>0</v>
      </c>
      <c r="U30" s="12">
        <v>0</v>
      </c>
      <c r="V30" s="12">
        <v>0</v>
      </c>
      <c r="W30" s="12">
        <f t="shared" si="5"/>
        <v>100</v>
      </c>
      <c r="X30" s="12">
        <f t="shared" si="6"/>
        <v>100</v>
      </c>
    </row>
    <row r="31" spans="2:24">
      <c r="B31" s="29">
        <v>44400</v>
      </c>
      <c r="C31" s="12">
        <v>575.25</v>
      </c>
      <c r="D31" s="12">
        <v>889</v>
      </c>
      <c r="E31" s="12">
        <v>889</v>
      </c>
      <c r="F31" s="12">
        <v>0</v>
      </c>
      <c r="G31" s="12">
        <v>0</v>
      </c>
      <c r="H31" s="4">
        <v>0</v>
      </c>
      <c r="I31" s="4">
        <v>0</v>
      </c>
      <c r="J31" s="4">
        <v>5</v>
      </c>
      <c r="K31" s="4">
        <v>1</v>
      </c>
      <c r="L31" s="4">
        <v>0</v>
      </c>
      <c r="M31" s="4">
        <v>0</v>
      </c>
      <c r="N31" s="33">
        <f t="shared" si="0"/>
        <v>0</v>
      </c>
      <c r="O31" s="4">
        <v>2</v>
      </c>
      <c r="P31" s="4">
        <v>0</v>
      </c>
      <c r="Q31" s="30">
        <f t="shared" si="1"/>
        <v>0.4</v>
      </c>
      <c r="R31" s="30">
        <f t="shared" si="2"/>
        <v>0</v>
      </c>
      <c r="S31" s="30">
        <f t="shared" si="3"/>
        <v>0</v>
      </c>
      <c r="T31" s="30">
        <f t="shared" si="4"/>
        <v>0</v>
      </c>
      <c r="U31" s="12">
        <v>0</v>
      </c>
      <c r="V31" s="12">
        <v>0</v>
      </c>
      <c r="W31" s="12">
        <f t="shared" si="5"/>
        <v>100</v>
      </c>
      <c r="X31" s="12">
        <f t="shared" si="6"/>
        <v>100</v>
      </c>
    </row>
    <row r="32" spans="2:24">
      <c r="B32" s="19">
        <v>44401</v>
      </c>
      <c r="C32" s="12">
        <v>670</v>
      </c>
      <c r="D32" s="12">
        <v>716</v>
      </c>
      <c r="E32" s="12">
        <v>716</v>
      </c>
      <c r="F32" s="12">
        <v>0</v>
      </c>
      <c r="G32" s="12">
        <v>0</v>
      </c>
      <c r="H32" s="4">
        <v>0</v>
      </c>
      <c r="I32" s="4">
        <v>0</v>
      </c>
      <c r="J32" s="4">
        <v>3</v>
      </c>
      <c r="K32" s="4">
        <v>2</v>
      </c>
      <c r="L32" s="4">
        <v>0</v>
      </c>
      <c r="M32" s="4">
        <v>0</v>
      </c>
      <c r="N32" s="33">
        <f t="shared" si="0"/>
        <v>0</v>
      </c>
      <c r="O32" s="4">
        <v>0</v>
      </c>
      <c r="P32" s="4">
        <v>0</v>
      </c>
      <c r="Q32" s="30">
        <f t="shared" si="1"/>
        <v>0</v>
      </c>
      <c r="R32" s="30">
        <f t="shared" si="2"/>
        <v>0</v>
      </c>
      <c r="S32" s="30">
        <f t="shared" si="3"/>
        <v>0</v>
      </c>
      <c r="T32" s="30">
        <f t="shared" si="4"/>
        <v>0</v>
      </c>
      <c r="U32" s="12">
        <v>0</v>
      </c>
      <c r="V32" s="12">
        <v>0</v>
      </c>
      <c r="W32" s="12">
        <f t="shared" si="5"/>
        <v>100</v>
      </c>
      <c r="X32" s="12">
        <f t="shared" si="6"/>
        <v>100</v>
      </c>
    </row>
    <row r="33" spans="2:24">
      <c r="B33" s="19">
        <v>44402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33">
        <f t="shared" si="0"/>
        <v>0</v>
      </c>
      <c r="O33" s="4">
        <v>0</v>
      </c>
      <c r="P33" s="4">
        <v>0</v>
      </c>
      <c r="Q33" s="30">
        <f t="shared" si="1"/>
        <v>0</v>
      </c>
      <c r="R33" s="30">
        <f t="shared" si="2"/>
        <v>0</v>
      </c>
      <c r="S33" s="30">
        <f t="shared" si="3"/>
        <v>0</v>
      </c>
      <c r="T33" s="30">
        <f t="shared" si="4"/>
        <v>0</v>
      </c>
      <c r="U33" s="12">
        <v>0</v>
      </c>
      <c r="V33" s="12">
        <v>0</v>
      </c>
      <c r="W33" s="12">
        <f t="shared" si="5"/>
        <v>100</v>
      </c>
      <c r="X33" s="12">
        <f t="shared" si="6"/>
        <v>100</v>
      </c>
    </row>
    <row r="34" spans="2:24">
      <c r="B34" s="29">
        <v>44403</v>
      </c>
      <c r="C34" s="12">
        <v>62.5</v>
      </c>
      <c r="D34" s="12">
        <v>0</v>
      </c>
      <c r="E34" s="12">
        <v>0</v>
      </c>
      <c r="F34" s="12">
        <v>0</v>
      </c>
      <c r="G34" s="12">
        <v>0</v>
      </c>
      <c r="H34" s="4">
        <v>0</v>
      </c>
      <c r="I34" s="4">
        <v>0</v>
      </c>
      <c r="J34" s="4">
        <v>4</v>
      </c>
      <c r="K34" s="4">
        <v>0</v>
      </c>
      <c r="L34" s="4">
        <v>0</v>
      </c>
      <c r="M34" s="4">
        <v>0</v>
      </c>
      <c r="N34" s="33">
        <f t="shared" si="0"/>
        <v>0</v>
      </c>
      <c r="O34" s="4">
        <v>4</v>
      </c>
      <c r="P34" s="4">
        <v>0</v>
      </c>
      <c r="Q34" s="30">
        <f t="shared" si="1"/>
        <v>1</v>
      </c>
      <c r="R34" s="30">
        <f t="shared" si="2"/>
        <v>0</v>
      </c>
      <c r="S34" s="30">
        <f t="shared" si="3"/>
        <v>0</v>
      </c>
      <c r="T34" s="30">
        <f t="shared" si="4"/>
        <v>0</v>
      </c>
      <c r="U34" s="12">
        <v>0</v>
      </c>
      <c r="V34" s="12">
        <v>0</v>
      </c>
      <c r="W34" s="12">
        <f t="shared" si="5"/>
        <v>100</v>
      </c>
      <c r="X34" s="12">
        <f t="shared" si="6"/>
        <v>100</v>
      </c>
    </row>
    <row r="35" spans="2:24">
      <c r="B35" s="29">
        <v>44404</v>
      </c>
      <c r="C35" s="12">
        <v>58.5</v>
      </c>
      <c r="D35" s="12">
        <v>0</v>
      </c>
      <c r="E35" s="12">
        <v>0</v>
      </c>
      <c r="F35" s="12">
        <v>0</v>
      </c>
      <c r="G35" s="12">
        <v>0</v>
      </c>
      <c r="H35" s="4">
        <v>0</v>
      </c>
      <c r="I35" s="4">
        <v>0</v>
      </c>
      <c r="J35" s="4">
        <v>2</v>
      </c>
      <c r="K35" s="4">
        <v>0</v>
      </c>
      <c r="L35" s="4">
        <v>0</v>
      </c>
      <c r="M35" s="4">
        <v>0</v>
      </c>
      <c r="N35" s="33">
        <f t="shared" si="0"/>
        <v>0</v>
      </c>
      <c r="O35" s="4">
        <v>2</v>
      </c>
      <c r="P35" s="4">
        <v>0</v>
      </c>
      <c r="Q35" s="30">
        <f t="shared" si="1"/>
        <v>1</v>
      </c>
      <c r="R35" s="30">
        <f t="shared" si="2"/>
        <v>0</v>
      </c>
      <c r="S35" s="30">
        <f t="shared" si="3"/>
        <v>0</v>
      </c>
      <c r="T35" s="30">
        <f t="shared" si="4"/>
        <v>0</v>
      </c>
      <c r="U35" s="12">
        <v>0</v>
      </c>
      <c r="V35" s="12">
        <v>0</v>
      </c>
      <c r="W35" s="12">
        <f t="shared" si="5"/>
        <v>100</v>
      </c>
      <c r="X35" s="12">
        <f t="shared" si="6"/>
        <v>100</v>
      </c>
    </row>
    <row r="36" spans="2:24">
      <c r="B36" s="29">
        <v>44405</v>
      </c>
      <c r="C36" s="12">
        <v>168.6</v>
      </c>
      <c r="D36" s="12">
        <v>0</v>
      </c>
      <c r="E36" s="12">
        <v>0</v>
      </c>
      <c r="F36" s="12">
        <v>0</v>
      </c>
      <c r="G36" s="12">
        <v>0</v>
      </c>
      <c r="H36" s="4">
        <v>0</v>
      </c>
      <c r="I36" s="4">
        <v>0</v>
      </c>
      <c r="J36" s="4">
        <v>5</v>
      </c>
      <c r="K36" s="4">
        <v>0</v>
      </c>
      <c r="L36" s="4">
        <v>0</v>
      </c>
      <c r="M36" s="4">
        <v>0</v>
      </c>
      <c r="N36" s="33">
        <f t="shared" si="0"/>
        <v>0</v>
      </c>
      <c r="O36" s="4">
        <v>4</v>
      </c>
      <c r="P36" s="4">
        <v>0</v>
      </c>
      <c r="Q36" s="30">
        <f t="shared" si="1"/>
        <v>0.8</v>
      </c>
      <c r="R36" s="30">
        <f t="shared" si="2"/>
        <v>0</v>
      </c>
      <c r="S36" s="30">
        <f t="shared" si="3"/>
        <v>0</v>
      </c>
      <c r="T36" s="30">
        <f t="shared" si="4"/>
        <v>0</v>
      </c>
      <c r="U36" s="12">
        <v>0</v>
      </c>
      <c r="V36" s="12">
        <v>0</v>
      </c>
      <c r="W36" s="12">
        <f t="shared" si="5"/>
        <v>100</v>
      </c>
      <c r="X36" s="12">
        <f t="shared" si="6"/>
        <v>100</v>
      </c>
    </row>
    <row r="37" spans="2:24">
      <c r="B37" s="29">
        <v>44406</v>
      </c>
      <c r="C37" s="12">
        <v>49</v>
      </c>
      <c r="D37" s="12">
        <v>0</v>
      </c>
      <c r="E37" s="12">
        <v>0</v>
      </c>
      <c r="F37" s="12">
        <v>0</v>
      </c>
      <c r="G37" s="12">
        <v>0</v>
      </c>
      <c r="H37" s="4">
        <v>0</v>
      </c>
      <c r="I37" s="4">
        <v>0</v>
      </c>
      <c r="J37" s="4">
        <v>2</v>
      </c>
      <c r="K37" s="4">
        <v>0</v>
      </c>
      <c r="L37" s="4">
        <v>0</v>
      </c>
      <c r="M37" s="4">
        <v>0</v>
      </c>
      <c r="N37" s="33">
        <f t="shared" si="0"/>
        <v>0</v>
      </c>
      <c r="O37" s="4">
        <v>2</v>
      </c>
      <c r="P37" s="4">
        <v>0</v>
      </c>
      <c r="Q37" s="30">
        <f t="shared" si="1"/>
        <v>1</v>
      </c>
      <c r="R37" s="30">
        <f t="shared" si="2"/>
        <v>0</v>
      </c>
      <c r="S37" s="30">
        <f t="shared" si="3"/>
        <v>0</v>
      </c>
      <c r="T37" s="30">
        <f t="shared" si="4"/>
        <v>0</v>
      </c>
      <c r="U37" s="12">
        <v>0</v>
      </c>
      <c r="V37" s="12">
        <v>0</v>
      </c>
      <c r="W37" s="12">
        <f t="shared" si="5"/>
        <v>100</v>
      </c>
      <c r="X37" s="12">
        <f t="shared" si="6"/>
        <v>100</v>
      </c>
    </row>
    <row r="38" spans="2:24">
      <c r="B38" s="29">
        <v>44407</v>
      </c>
      <c r="C38" s="12">
        <v>58.5</v>
      </c>
      <c r="D38" s="12">
        <v>0</v>
      </c>
      <c r="E38" s="12">
        <v>0</v>
      </c>
      <c r="F38" s="12">
        <v>0</v>
      </c>
      <c r="G38" s="12">
        <v>0</v>
      </c>
      <c r="H38" s="4">
        <v>0</v>
      </c>
      <c r="I38" s="4">
        <v>0</v>
      </c>
      <c r="J38" s="4">
        <v>2</v>
      </c>
      <c r="K38" s="4">
        <v>0</v>
      </c>
      <c r="L38" s="4">
        <v>0</v>
      </c>
      <c r="M38" s="4">
        <v>0</v>
      </c>
      <c r="N38" s="33">
        <f t="shared" si="0"/>
        <v>0</v>
      </c>
      <c r="O38" s="4">
        <v>2</v>
      </c>
      <c r="P38" s="4">
        <v>0</v>
      </c>
      <c r="Q38" s="30">
        <f t="shared" si="1"/>
        <v>1</v>
      </c>
      <c r="R38" s="30">
        <f t="shared" si="2"/>
        <v>0</v>
      </c>
      <c r="S38" s="30">
        <f t="shared" si="3"/>
        <v>0</v>
      </c>
      <c r="T38" s="30">
        <f t="shared" si="4"/>
        <v>0</v>
      </c>
      <c r="U38" s="12">
        <v>0</v>
      </c>
      <c r="V38" s="12">
        <v>0</v>
      </c>
      <c r="W38" s="12">
        <f t="shared" si="5"/>
        <v>100</v>
      </c>
      <c r="X38" s="12">
        <f t="shared" si="6"/>
        <v>100</v>
      </c>
    </row>
    <row r="39" spans="2:24">
      <c r="B39" s="19">
        <v>44408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33">
        <f t="shared" si="0"/>
        <v>0</v>
      </c>
      <c r="O39" s="4">
        <v>0</v>
      </c>
      <c r="P39" s="4">
        <v>0</v>
      </c>
      <c r="Q39" s="30">
        <f t="shared" ref="Q39" si="7">IF(O39=0,0,O39/J39)</f>
        <v>0</v>
      </c>
      <c r="R39" s="30">
        <f t="shared" ref="R39" si="8">IF(L39=0,0,L39/J39)</f>
        <v>0</v>
      </c>
      <c r="S39" s="30">
        <f t="shared" ref="S39" si="9">IF(P39=0,0,P39/K39)</f>
        <v>0</v>
      </c>
      <c r="T39" s="30">
        <f t="shared" ref="T39" si="10">IF(N39=0,0,N39/K39)</f>
        <v>0</v>
      </c>
      <c r="U39" s="12">
        <v>0</v>
      </c>
      <c r="V39" s="12">
        <v>0</v>
      </c>
      <c r="W39" s="12">
        <f t="shared" ref="W39" si="11">100-U39</f>
        <v>100</v>
      </c>
      <c r="X39" s="12">
        <f t="shared" ref="X39" si="12">100-V39</f>
        <v>100</v>
      </c>
    </row>
    <row r="40" spans="2:24">
      <c r="B40" s="14" t="s">
        <v>2</v>
      </c>
      <c r="C40" s="15">
        <v>79632.081999999995</v>
      </c>
      <c r="D40" s="15">
        <v>60081.762000000002</v>
      </c>
      <c r="E40" s="15">
        <v>57350.5</v>
      </c>
      <c r="F40" s="15">
        <v>2731.2620000000002</v>
      </c>
      <c r="G40" s="15">
        <v>0</v>
      </c>
      <c r="H40" s="4">
        <v>0</v>
      </c>
      <c r="I40" s="4">
        <v>0</v>
      </c>
      <c r="J40" s="15">
        <v>252</v>
      </c>
      <c r="K40" s="15">
        <v>86</v>
      </c>
      <c r="L40" s="15">
        <v>0</v>
      </c>
      <c r="M40" s="15">
        <v>0</v>
      </c>
      <c r="N40" s="32" t="s">
        <v>34</v>
      </c>
      <c r="O40" s="15">
        <v>130</v>
      </c>
      <c r="P40" s="15">
        <v>50</v>
      </c>
      <c r="Q40" s="16" t="s">
        <v>34</v>
      </c>
      <c r="R40" s="16" t="s">
        <v>34</v>
      </c>
      <c r="S40" s="16" t="s">
        <v>34</v>
      </c>
      <c r="T40" s="16" t="s">
        <v>34</v>
      </c>
      <c r="U40" s="32" t="s">
        <v>34</v>
      </c>
      <c r="V40" s="32" t="s">
        <v>34</v>
      </c>
      <c r="W40" s="16" t="s">
        <v>34</v>
      </c>
      <c r="X40" s="16" t="s">
        <v>34</v>
      </c>
    </row>
    <row r="41" spans="2:24" ht="25.5">
      <c r="B41" s="18" t="s">
        <v>3</v>
      </c>
      <c r="C41" s="17">
        <v>644.69509827586205</v>
      </c>
      <c r="D41" s="17">
        <v>1145.2429275362319</v>
      </c>
      <c r="E41" s="17">
        <v>1562.4642857142858</v>
      </c>
      <c r="F41" s="17">
        <v>248.29654545454548</v>
      </c>
      <c r="G41" s="17">
        <v>0</v>
      </c>
      <c r="H41" s="15">
        <v>0</v>
      </c>
      <c r="I41" s="15">
        <v>0</v>
      </c>
      <c r="J41" s="17">
        <v>8.129032258064516</v>
      </c>
      <c r="K41" s="17">
        <v>2.774193548387097</v>
      </c>
      <c r="L41" s="17">
        <v>0</v>
      </c>
      <c r="M41" s="17">
        <v>0</v>
      </c>
      <c r="N41" s="34">
        <f>AVERAGE(N9:N39)</f>
        <v>0</v>
      </c>
      <c r="O41" s="17">
        <v>4.193548387096774</v>
      </c>
      <c r="P41" s="17">
        <v>1.6129032258064515</v>
      </c>
      <c r="Q41" s="31">
        <f>AVERAGE(Q9:Q39)</f>
        <v>0.41629321537366382</v>
      </c>
      <c r="R41" s="31">
        <f>AVERAGE(R9:R39)</f>
        <v>0</v>
      </c>
      <c r="S41" s="31">
        <f>AVERAGE(S9:S39)</f>
        <v>0.20721966205837175</v>
      </c>
      <c r="T41" s="31">
        <f t="shared" ref="T41:X41" si="13">AVERAGE(T9:T39)</f>
        <v>0</v>
      </c>
      <c r="U41" s="17">
        <v>0</v>
      </c>
      <c r="V41" s="17">
        <v>0</v>
      </c>
      <c r="W41" s="17">
        <f t="shared" si="13"/>
        <v>100</v>
      </c>
      <c r="X41" s="17">
        <f t="shared" si="13"/>
        <v>100</v>
      </c>
    </row>
    <row r="44" spans="2:24" ht="25.5" customHeight="1">
      <c r="B44" s="27">
        <v>44378</v>
      </c>
      <c r="C44" s="37" t="s">
        <v>41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2:24" ht="156">
      <c r="B45" s="18"/>
      <c r="C45" s="11"/>
      <c r="D45" s="9" t="s">
        <v>38</v>
      </c>
      <c r="E45" s="9" t="s">
        <v>39</v>
      </c>
      <c r="F45" s="9" t="s">
        <v>40</v>
      </c>
      <c r="G45" s="9" t="s">
        <v>14</v>
      </c>
      <c r="H45" s="9" t="s">
        <v>15</v>
      </c>
      <c r="I45" s="9" t="s">
        <v>16</v>
      </c>
      <c r="J45" s="9" t="s">
        <v>19</v>
      </c>
      <c r="K45" s="9" t="s">
        <v>20</v>
      </c>
      <c r="L45" s="9" t="s">
        <v>21</v>
      </c>
      <c r="M45" s="21" t="s">
        <v>23</v>
      </c>
      <c r="N45" s="9" t="s">
        <v>24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>
      <c r="B46" s="18"/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27</v>
      </c>
      <c r="I46" s="11" t="s">
        <v>28</v>
      </c>
      <c r="J46" s="11" t="s">
        <v>28</v>
      </c>
      <c r="K46" s="11" t="s">
        <v>30</v>
      </c>
      <c r="L46" s="11" t="s">
        <v>31</v>
      </c>
      <c r="M46" s="22" t="s">
        <v>32</v>
      </c>
      <c r="N46" s="11" t="s">
        <v>33</v>
      </c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2:24">
      <c r="B47" s="18" t="s">
        <v>2</v>
      </c>
      <c r="C47" s="15">
        <f>SUM(C40:D40)</f>
        <v>139713.84399999998</v>
      </c>
      <c r="D47" s="15">
        <f>D40</f>
        <v>60081.762000000002</v>
      </c>
      <c r="E47" s="15">
        <f t="shared" ref="E47:F48" si="14">E40</f>
        <v>57350.5</v>
      </c>
      <c r="F47" s="15">
        <f t="shared" si="14"/>
        <v>2731.2620000000002</v>
      </c>
      <c r="G47" s="15">
        <f>SUM(H40:I40)</f>
        <v>0</v>
      </c>
      <c r="H47" s="15">
        <f>SUM(J40:K40)</f>
        <v>338</v>
      </c>
      <c r="I47" s="15">
        <f>SUM(L40:M40)</f>
        <v>0</v>
      </c>
      <c r="J47" s="15">
        <f>SUM(O40:P40)</f>
        <v>180</v>
      </c>
      <c r="K47" s="16" t="s">
        <v>34</v>
      </c>
      <c r="L47" s="16" t="s">
        <v>34</v>
      </c>
      <c r="M47" s="23" t="s">
        <v>34</v>
      </c>
      <c r="N47" s="16" t="s">
        <v>34</v>
      </c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2:24" ht="25.5">
      <c r="B48" s="18" t="s">
        <v>3</v>
      </c>
      <c r="C48" s="20">
        <f>AVERAGE(C41:D41)</f>
        <v>894.96901290604706</v>
      </c>
      <c r="D48" s="20">
        <f>D41</f>
        <v>1145.2429275362319</v>
      </c>
      <c r="E48" s="20">
        <f t="shared" si="14"/>
        <v>1562.4642857142858</v>
      </c>
      <c r="F48" s="20">
        <f t="shared" si="14"/>
        <v>248.29654545454548</v>
      </c>
      <c r="G48" s="20">
        <f>AVERAGE(H41:I41)</f>
        <v>0</v>
      </c>
      <c r="H48" s="20">
        <f>AVERAGE(J41:K41)</f>
        <v>5.4516129032258061</v>
      </c>
      <c r="I48" s="20">
        <f>AVERAGE(L41:M41)</f>
        <v>0</v>
      </c>
      <c r="J48" s="20">
        <f>AVERAGE(O41:P41)</f>
        <v>2.903225806451613</v>
      </c>
      <c r="K48" s="31">
        <f>AVERAGE(Q41,S41)</f>
        <v>0.31175643871601777</v>
      </c>
      <c r="L48" s="31">
        <f>AVERAGE(R41,T41)</f>
        <v>0</v>
      </c>
      <c r="M48" s="24">
        <f>AVERAGE(U41:V41)</f>
        <v>0</v>
      </c>
      <c r="N48" s="20">
        <f>AVERAGE(W41:X41)</f>
        <v>100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51" spans="2:24">
      <c r="B51" s="1" t="s">
        <v>35</v>
      </c>
      <c r="C51" s="10">
        <v>1</v>
      </c>
      <c r="D51" s="10">
        <v>2</v>
      </c>
      <c r="E51" s="10">
        <v>3</v>
      </c>
      <c r="F51" s="10">
        <v>4</v>
      </c>
      <c r="G51" s="10">
        <v>5</v>
      </c>
      <c r="H51" s="10">
        <v>6</v>
      </c>
      <c r="I51" s="10">
        <v>7</v>
      </c>
      <c r="J51" s="10">
        <v>8</v>
      </c>
      <c r="K51" s="10">
        <v>9</v>
      </c>
      <c r="L51" s="10">
        <v>10</v>
      </c>
      <c r="M51" s="10">
        <v>11</v>
      </c>
      <c r="N51" s="10">
        <v>12</v>
      </c>
      <c r="O51" s="10">
        <v>13</v>
      </c>
      <c r="P51" s="10">
        <v>14</v>
      </c>
      <c r="Q51" s="10">
        <v>15</v>
      </c>
      <c r="R51" s="10">
        <v>16</v>
      </c>
      <c r="S51" s="10">
        <v>17</v>
      </c>
      <c r="T51" s="10">
        <v>18</v>
      </c>
      <c r="U51" s="10">
        <v>19</v>
      </c>
      <c r="V51" s="10">
        <v>20</v>
      </c>
      <c r="W51" s="10">
        <v>21</v>
      </c>
      <c r="X51" s="10">
        <v>22</v>
      </c>
    </row>
    <row r="52" spans="2:24" ht="63.75">
      <c r="B52" s="5" t="s">
        <v>7</v>
      </c>
      <c r="C52" s="2" t="s">
        <v>0</v>
      </c>
      <c r="D52" s="2" t="s">
        <v>8</v>
      </c>
      <c r="E52" s="2" t="s">
        <v>8</v>
      </c>
      <c r="F52" s="2" t="s">
        <v>8</v>
      </c>
      <c r="G52" s="2" t="s">
        <v>8</v>
      </c>
      <c r="H52" s="2" t="s">
        <v>9</v>
      </c>
      <c r="I52" s="2" t="s">
        <v>10</v>
      </c>
      <c r="J52" s="2" t="s">
        <v>11</v>
      </c>
      <c r="K52" s="2" t="s">
        <v>12</v>
      </c>
      <c r="L52" s="2" t="s">
        <v>11</v>
      </c>
      <c r="M52" s="2" t="s">
        <v>12</v>
      </c>
      <c r="N52" s="2" t="s">
        <v>12</v>
      </c>
      <c r="O52" s="2" t="s">
        <v>11</v>
      </c>
      <c r="P52" s="2" t="s">
        <v>12</v>
      </c>
      <c r="Q52" s="2" t="s">
        <v>11</v>
      </c>
      <c r="R52" s="2" t="s">
        <v>11</v>
      </c>
      <c r="S52" s="2" t="s">
        <v>12</v>
      </c>
      <c r="T52" s="2" t="s">
        <v>12</v>
      </c>
      <c r="U52" s="2" t="s">
        <v>11</v>
      </c>
      <c r="V52" s="2" t="s">
        <v>12</v>
      </c>
      <c r="W52" s="2" t="s">
        <v>11</v>
      </c>
      <c r="X52" s="2" t="s">
        <v>12</v>
      </c>
    </row>
    <row r="53" spans="2:24" ht="144">
      <c r="B53" s="6" t="s">
        <v>13</v>
      </c>
      <c r="C53" s="8"/>
      <c r="D53" s="9"/>
      <c r="E53" s="9" t="s">
        <v>38</v>
      </c>
      <c r="F53" s="9" t="s">
        <v>39</v>
      </c>
      <c r="G53" s="9" t="s">
        <v>40</v>
      </c>
      <c r="H53" s="9" t="s">
        <v>14</v>
      </c>
      <c r="I53" s="9" t="s">
        <v>14</v>
      </c>
      <c r="J53" s="9" t="s">
        <v>15</v>
      </c>
      <c r="K53" s="9" t="s">
        <v>15</v>
      </c>
      <c r="L53" s="9" t="s">
        <v>16</v>
      </c>
      <c r="M53" s="9" t="s">
        <v>17</v>
      </c>
      <c r="N53" s="9" t="s">
        <v>18</v>
      </c>
      <c r="O53" s="9" t="s">
        <v>19</v>
      </c>
      <c r="P53" s="9" t="s">
        <v>19</v>
      </c>
      <c r="Q53" s="9" t="s">
        <v>20</v>
      </c>
      <c r="R53" s="9" t="s">
        <v>21</v>
      </c>
      <c r="S53" s="9" t="s">
        <v>22</v>
      </c>
      <c r="T53" s="9" t="s">
        <v>21</v>
      </c>
      <c r="U53" s="9" t="s">
        <v>23</v>
      </c>
      <c r="V53" s="9" t="s">
        <v>23</v>
      </c>
      <c r="W53" s="9" t="s">
        <v>24</v>
      </c>
      <c r="X53" s="9" t="s">
        <v>24</v>
      </c>
    </row>
    <row r="54" spans="2:24">
      <c r="B54" s="3" t="s">
        <v>1</v>
      </c>
      <c r="C54" s="11" t="s">
        <v>25</v>
      </c>
      <c r="D54" s="11" t="s">
        <v>25</v>
      </c>
      <c r="E54" s="11" t="s">
        <v>25</v>
      </c>
      <c r="F54" s="11" t="s">
        <v>25</v>
      </c>
      <c r="G54" s="11" t="s">
        <v>25</v>
      </c>
      <c r="H54" s="11" t="s">
        <v>26</v>
      </c>
      <c r="I54" s="11" t="s">
        <v>26</v>
      </c>
      <c r="J54" s="11" t="s">
        <v>27</v>
      </c>
      <c r="K54" s="11" t="s">
        <v>27</v>
      </c>
      <c r="L54" s="11" t="s">
        <v>28</v>
      </c>
      <c r="M54" s="11" t="s">
        <v>28</v>
      </c>
      <c r="N54" s="11" t="s">
        <v>29</v>
      </c>
      <c r="O54" s="11" t="s">
        <v>28</v>
      </c>
      <c r="P54" s="11" t="s">
        <v>28</v>
      </c>
      <c r="Q54" s="11" t="s">
        <v>30</v>
      </c>
      <c r="R54" s="11" t="s">
        <v>31</v>
      </c>
      <c r="S54" s="11" t="s">
        <v>30</v>
      </c>
      <c r="T54" s="11" t="s">
        <v>31</v>
      </c>
      <c r="U54" s="11" t="s">
        <v>32</v>
      </c>
      <c r="V54" s="11" t="s">
        <v>32</v>
      </c>
      <c r="W54" s="11" t="s">
        <v>33</v>
      </c>
      <c r="X54" s="11" t="s">
        <v>33</v>
      </c>
    </row>
    <row r="55" spans="2:24">
      <c r="B55" s="19">
        <v>44409</v>
      </c>
      <c r="C55" s="12">
        <v>89.2</v>
      </c>
      <c r="D55" s="12">
        <v>0</v>
      </c>
      <c r="E55" s="12">
        <v>0</v>
      </c>
      <c r="F55" s="12">
        <v>0</v>
      </c>
      <c r="G55" s="12">
        <v>0</v>
      </c>
      <c r="H55" s="4">
        <v>0</v>
      </c>
      <c r="I55" s="4">
        <v>0</v>
      </c>
      <c r="J55" s="4">
        <v>5</v>
      </c>
      <c r="K55" s="4">
        <v>0</v>
      </c>
      <c r="L55" s="4">
        <v>0</v>
      </c>
      <c r="M55" s="4">
        <v>0</v>
      </c>
      <c r="N55" s="33">
        <f>IF(M55=0,0,M55/K55)</f>
        <v>0</v>
      </c>
      <c r="O55" s="4">
        <v>5</v>
      </c>
      <c r="P55" s="4">
        <v>0</v>
      </c>
      <c r="Q55" s="30">
        <f>IF(O55=0,0,O55/J55)</f>
        <v>1</v>
      </c>
      <c r="R55" s="30">
        <f>IF(L55=0,0,L55/J55)</f>
        <v>0</v>
      </c>
      <c r="S55" s="30">
        <f>IF(P55=0,0,P55/K55)</f>
        <v>0</v>
      </c>
      <c r="T55" s="30">
        <f>IF(N55=0,0,N55/K55)</f>
        <v>0</v>
      </c>
      <c r="U55" s="12">
        <v>0</v>
      </c>
      <c r="V55" s="12">
        <v>0</v>
      </c>
      <c r="W55" s="12">
        <f>100-U55</f>
        <v>100</v>
      </c>
      <c r="X55" s="12">
        <f>100-V55</f>
        <v>100</v>
      </c>
    </row>
    <row r="56" spans="2:24">
      <c r="B56" s="29">
        <v>44410</v>
      </c>
      <c r="C56" s="12">
        <v>68.75</v>
      </c>
      <c r="D56" s="12">
        <v>0</v>
      </c>
      <c r="E56" s="12">
        <v>0</v>
      </c>
      <c r="F56" s="12">
        <v>0</v>
      </c>
      <c r="G56" s="12">
        <v>0</v>
      </c>
      <c r="H56" s="4">
        <v>0</v>
      </c>
      <c r="I56" s="4">
        <v>0</v>
      </c>
      <c r="J56" s="4">
        <v>8</v>
      </c>
      <c r="K56" s="4">
        <v>0</v>
      </c>
      <c r="L56" s="4">
        <v>0</v>
      </c>
      <c r="M56" s="4">
        <v>0</v>
      </c>
      <c r="N56" s="33">
        <f t="shared" ref="N56:N85" si="15">IF(M56=0,0,M56/K56)</f>
        <v>0</v>
      </c>
      <c r="O56" s="4">
        <v>8</v>
      </c>
      <c r="P56" s="4">
        <v>0</v>
      </c>
      <c r="Q56" s="30">
        <f t="shared" ref="Q56:Q83" si="16">IF(O56=0,0,O56/J56)</f>
        <v>1</v>
      </c>
      <c r="R56" s="30">
        <f t="shared" ref="R56:R83" si="17">IF(L56=0,0,L56/J56)</f>
        <v>0</v>
      </c>
      <c r="S56" s="30">
        <f t="shared" ref="S56:S83" si="18">IF(P56=0,0,P56/K56)</f>
        <v>0</v>
      </c>
      <c r="T56" s="30">
        <f t="shared" ref="T56:T83" si="19">IF(N56=0,0,N56/K56)</f>
        <v>0</v>
      </c>
      <c r="U56" s="12">
        <v>0</v>
      </c>
      <c r="V56" s="12">
        <v>0</v>
      </c>
      <c r="W56" s="12">
        <f t="shared" ref="W56:W83" si="20">100-U56</f>
        <v>100</v>
      </c>
      <c r="X56" s="12">
        <f t="shared" ref="X56:X83" si="21">100-V56</f>
        <v>100</v>
      </c>
    </row>
    <row r="57" spans="2:24">
      <c r="B57" s="29">
        <v>44411</v>
      </c>
      <c r="C57" s="12">
        <v>140.60749999999999</v>
      </c>
      <c r="D57" s="12">
        <v>173.667</v>
      </c>
      <c r="E57" s="12">
        <v>0</v>
      </c>
      <c r="F57" s="12">
        <v>173.667</v>
      </c>
      <c r="G57" s="12">
        <v>0</v>
      </c>
      <c r="H57" s="4">
        <v>0</v>
      </c>
      <c r="I57" s="4">
        <v>0</v>
      </c>
      <c r="J57" s="4">
        <v>48</v>
      </c>
      <c r="K57" s="4">
        <v>9</v>
      </c>
      <c r="L57" s="4">
        <v>0</v>
      </c>
      <c r="M57" s="4">
        <v>0</v>
      </c>
      <c r="N57" s="33">
        <f t="shared" si="15"/>
        <v>0</v>
      </c>
      <c r="O57" s="4">
        <v>20</v>
      </c>
      <c r="P57" s="4">
        <v>9</v>
      </c>
      <c r="Q57" s="30">
        <f t="shared" si="16"/>
        <v>0.41666666666666669</v>
      </c>
      <c r="R57" s="30">
        <f t="shared" si="17"/>
        <v>0</v>
      </c>
      <c r="S57" s="30">
        <f t="shared" si="18"/>
        <v>1</v>
      </c>
      <c r="T57" s="30">
        <f t="shared" si="19"/>
        <v>0</v>
      </c>
      <c r="U57" s="12">
        <v>0</v>
      </c>
      <c r="V57" s="12">
        <v>0</v>
      </c>
      <c r="W57" s="12">
        <f t="shared" si="20"/>
        <v>100</v>
      </c>
      <c r="X57" s="12">
        <f t="shared" si="21"/>
        <v>100</v>
      </c>
    </row>
    <row r="58" spans="2:24">
      <c r="B58" s="29">
        <v>44412</v>
      </c>
      <c r="C58" s="12">
        <v>227.6875</v>
      </c>
      <c r="D58" s="12">
        <v>217.5</v>
      </c>
      <c r="E58" s="12">
        <v>0</v>
      </c>
      <c r="F58" s="12">
        <v>217.5</v>
      </c>
      <c r="G58" s="12">
        <v>0</v>
      </c>
      <c r="H58" s="4">
        <v>0</v>
      </c>
      <c r="I58" s="4">
        <v>0</v>
      </c>
      <c r="J58" s="4">
        <v>16</v>
      </c>
      <c r="K58" s="4">
        <v>4</v>
      </c>
      <c r="L58" s="4">
        <v>0</v>
      </c>
      <c r="M58" s="4">
        <v>0</v>
      </c>
      <c r="N58" s="33">
        <f t="shared" si="15"/>
        <v>0</v>
      </c>
      <c r="O58" s="4">
        <v>6</v>
      </c>
      <c r="P58" s="4">
        <v>4</v>
      </c>
      <c r="Q58" s="30">
        <f t="shared" si="16"/>
        <v>0.375</v>
      </c>
      <c r="R58" s="30">
        <f t="shared" si="17"/>
        <v>0</v>
      </c>
      <c r="S58" s="30">
        <f t="shared" si="18"/>
        <v>1</v>
      </c>
      <c r="T58" s="30">
        <f t="shared" si="19"/>
        <v>0</v>
      </c>
      <c r="U58" s="12">
        <v>0</v>
      </c>
      <c r="V58" s="12">
        <v>0</v>
      </c>
      <c r="W58" s="12">
        <f t="shared" si="20"/>
        <v>100</v>
      </c>
      <c r="X58" s="12">
        <f t="shared" si="21"/>
        <v>100</v>
      </c>
    </row>
    <row r="59" spans="2:24">
      <c r="B59" s="29">
        <v>44413</v>
      </c>
      <c r="C59" s="12">
        <v>198.24599999999998</v>
      </c>
      <c r="D59" s="12">
        <v>202.833</v>
      </c>
      <c r="E59" s="12">
        <v>0</v>
      </c>
      <c r="F59" s="12">
        <v>202.833</v>
      </c>
      <c r="G59" s="12">
        <v>0</v>
      </c>
      <c r="H59" s="4">
        <v>0</v>
      </c>
      <c r="I59" s="4">
        <v>0</v>
      </c>
      <c r="J59" s="4">
        <v>23</v>
      </c>
      <c r="K59" s="4">
        <v>6</v>
      </c>
      <c r="L59" s="4">
        <v>0</v>
      </c>
      <c r="M59" s="4">
        <v>0</v>
      </c>
      <c r="N59" s="33">
        <f t="shared" si="15"/>
        <v>0</v>
      </c>
      <c r="O59" s="4">
        <v>7</v>
      </c>
      <c r="P59" s="4">
        <v>6</v>
      </c>
      <c r="Q59" s="30">
        <f t="shared" si="16"/>
        <v>0.30434782608695654</v>
      </c>
      <c r="R59" s="30">
        <f t="shared" si="17"/>
        <v>0</v>
      </c>
      <c r="S59" s="30">
        <f t="shared" si="18"/>
        <v>1</v>
      </c>
      <c r="T59" s="30">
        <f t="shared" si="19"/>
        <v>0</v>
      </c>
      <c r="U59" s="12">
        <v>0</v>
      </c>
      <c r="V59" s="12">
        <v>0</v>
      </c>
      <c r="W59" s="12">
        <f t="shared" si="20"/>
        <v>100</v>
      </c>
      <c r="X59" s="12">
        <f t="shared" si="21"/>
        <v>100</v>
      </c>
    </row>
    <row r="60" spans="2:24">
      <c r="B60" s="29">
        <v>44414</v>
      </c>
      <c r="C60" s="12">
        <v>172.93333333333331</v>
      </c>
      <c r="D60" s="12">
        <v>249.333</v>
      </c>
      <c r="E60" s="12">
        <v>0</v>
      </c>
      <c r="F60" s="12">
        <v>249.333</v>
      </c>
      <c r="G60" s="12">
        <v>0</v>
      </c>
      <c r="H60" s="4">
        <v>0</v>
      </c>
      <c r="I60" s="4">
        <v>0</v>
      </c>
      <c r="J60" s="4">
        <v>22</v>
      </c>
      <c r="K60" s="4">
        <v>6</v>
      </c>
      <c r="L60" s="4">
        <v>0</v>
      </c>
      <c r="M60" s="4">
        <v>0</v>
      </c>
      <c r="N60" s="33">
        <f t="shared" si="15"/>
        <v>0</v>
      </c>
      <c r="O60" s="4">
        <v>9</v>
      </c>
      <c r="P60" s="4">
        <v>6</v>
      </c>
      <c r="Q60" s="30">
        <f t="shared" si="16"/>
        <v>0.40909090909090912</v>
      </c>
      <c r="R60" s="30">
        <f t="shared" si="17"/>
        <v>0</v>
      </c>
      <c r="S60" s="30">
        <f t="shared" si="18"/>
        <v>1</v>
      </c>
      <c r="T60" s="30">
        <f t="shared" si="19"/>
        <v>0</v>
      </c>
      <c r="U60" s="12">
        <v>0</v>
      </c>
      <c r="V60" s="12">
        <v>0</v>
      </c>
      <c r="W60" s="12">
        <f t="shared" si="20"/>
        <v>100</v>
      </c>
      <c r="X60" s="12">
        <f t="shared" si="21"/>
        <v>100</v>
      </c>
    </row>
    <row r="61" spans="2:24">
      <c r="B61" s="19">
        <v>44415</v>
      </c>
      <c r="C61" s="12">
        <v>357.77766666666668</v>
      </c>
      <c r="D61" s="12">
        <v>832</v>
      </c>
      <c r="E61" s="12">
        <v>0</v>
      </c>
      <c r="F61" s="12">
        <v>832</v>
      </c>
      <c r="G61" s="12">
        <v>0</v>
      </c>
      <c r="H61" s="4">
        <v>0</v>
      </c>
      <c r="I61" s="4">
        <v>0</v>
      </c>
      <c r="J61" s="4">
        <v>13</v>
      </c>
      <c r="K61" s="4">
        <v>1</v>
      </c>
      <c r="L61" s="4">
        <v>0</v>
      </c>
      <c r="M61" s="4">
        <v>0</v>
      </c>
      <c r="N61" s="33">
        <f t="shared" si="15"/>
        <v>0</v>
      </c>
      <c r="O61" s="4">
        <v>5</v>
      </c>
      <c r="P61" s="4">
        <v>1</v>
      </c>
      <c r="Q61" s="30">
        <f t="shared" si="16"/>
        <v>0.38461538461538464</v>
      </c>
      <c r="R61" s="30">
        <f t="shared" si="17"/>
        <v>0</v>
      </c>
      <c r="S61" s="30">
        <f t="shared" si="18"/>
        <v>1</v>
      </c>
      <c r="T61" s="30">
        <f t="shared" si="19"/>
        <v>0</v>
      </c>
      <c r="U61" s="12">
        <v>0</v>
      </c>
      <c r="V61" s="12">
        <v>0</v>
      </c>
      <c r="W61" s="12">
        <f t="shared" si="20"/>
        <v>100</v>
      </c>
      <c r="X61" s="12">
        <f t="shared" si="21"/>
        <v>100</v>
      </c>
    </row>
    <row r="62" spans="2:24">
      <c r="B62" s="19">
        <v>44416</v>
      </c>
      <c r="C62" s="12">
        <v>374</v>
      </c>
      <c r="D62" s="12">
        <v>150</v>
      </c>
      <c r="E62" s="12">
        <v>0</v>
      </c>
      <c r="F62" s="12">
        <v>150</v>
      </c>
      <c r="G62" s="12">
        <v>0</v>
      </c>
      <c r="H62" s="4">
        <v>0</v>
      </c>
      <c r="I62" s="4">
        <v>0</v>
      </c>
      <c r="J62" s="4">
        <v>8</v>
      </c>
      <c r="K62" s="4">
        <v>1</v>
      </c>
      <c r="L62" s="4">
        <v>0</v>
      </c>
      <c r="M62" s="4">
        <v>0</v>
      </c>
      <c r="N62" s="33">
        <f t="shared" si="15"/>
        <v>0</v>
      </c>
      <c r="O62" s="4">
        <v>4</v>
      </c>
      <c r="P62" s="4">
        <v>1</v>
      </c>
      <c r="Q62" s="30">
        <f t="shared" si="16"/>
        <v>0.5</v>
      </c>
      <c r="R62" s="30">
        <f t="shared" si="17"/>
        <v>0</v>
      </c>
      <c r="S62" s="30">
        <f t="shared" si="18"/>
        <v>1</v>
      </c>
      <c r="T62" s="30">
        <f t="shared" si="19"/>
        <v>0</v>
      </c>
      <c r="U62" s="12">
        <v>0</v>
      </c>
      <c r="V62" s="12">
        <v>0</v>
      </c>
      <c r="W62" s="12">
        <f t="shared" si="20"/>
        <v>100</v>
      </c>
      <c r="X62" s="12">
        <f t="shared" si="21"/>
        <v>100</v>
      </c>
    </row>
    <row r="63" spans="2:24">
      <c r="B63" s="29">
        <v>44417</v>
      </c>
      <c r="C63" s="12">
        <v>175.2776666666667</v>
      </c>
      <c r="D63" s="12">
        <v>224</v>
      </c>
      <c r="E63" s="12">
        <v>0</v>
      </c>
      <c r="F63" s="12">
        <v>224</v>
      </c>
      <c r="G63" s="12">
        <v>0</v>
      </c>
      <c r="H63" s="4">
        <v>0</v>
      </c>
      <c r="I63" s="4">
        <v>0</v>
      </c>
      <c r="J63" s="4">
        <v>15</v>
      </c>
      <c r="K63" s="4">
        <v>3</v>
      </c>
      <c r="L63" s="4">
        <v>0</v>
      </c>
      <c r="M63" s="4">
        <v>0</v>
      </c>
      <c r="N63" s="33">
        <f t="shared" si="15"/>
        <v>0</v>
      </c>
      <c r="O63" s="4">
        <v>7</v>
      </c>
      <c r="P63" s="4">
        <v>3</v>
      </c>
      <c r="Q63" s="30">
        <f t="shared" si="16"/>
        <v>0.46666666666666667</v>
      </c>
      <c r="R63" s="30">
        <f t="shared" si="17"/>
        <v>0</v>
      </c>
      <c r="S63" s="30">
        <f t="shared" si="18"/>
        <v>1</v>
      </c>
      <c r="T63" s="30">
        <f t="shared" si="19"/>
        <v>0</v>
      </c>
      <c r="U63" s="12">
        <v>0</v>
      </c>
      <c r="V63" s="12">
        <v>0</v>
      </c>
      <c r="W63" s="12">
        <f t="shared" si="20"/>
        <v>100</v>
      </c>
      <c r="X63" s="12">
        <f t="shared" si="21"/>
        <v>100</v>
      </c>
    </row>
    <row r="64" spans="2:24">
      <c r="B64" s="29">
        <v>44418</v>
      </c>
      <c r="C64" s="12">
        <v>144.75</v>
      </c>
      <c r="D64" s="12">
        <v>179.5</v>
      </c>
      <c r="E64" s="12">
        <v>0</v>
      </c>
      <c r="F64" s="12">
        <v>179.5</v>
      </c>
      <c r="G64" s="12">
        <v>0</v>
      </c>
      <c r="H64" s="4">
        <v>0</v>
      </c>
      <c r="I64" s="4">
        <v>0</v>
      </c>
      <c r="J64" s="4">
        <v>19</v>
      </c>
      <c r="K64" s="4">
        <v>2</v>
      </c>
      <c r="L64" s="4">
        <v>0</v>
      </c>
      <c r="M64" s="4">
        <v>0</v>
      </c>
      <c r="N64" s="33">
        <f t="shared" si="15"/>
        <v>0</v>
      </c>
      <c r="O64" s="4">
        <v>11</v>
      </c>
      <c r="P64" s="4">
        <v>2</v>
      </c>
      <c r="Q64" s="30">
        <f t="shared" si="16"/>
        <v>0.57894736842105265</v>
      </c>
      <c r="R64" s="30">
        <f t="shared" si="17"/>
        <v>0</v>
      </c>
      <c r="S64" s="30">
        <f t="shared" si="18"/>
        <v>1</v>
      </c>
      <c r="T64" s="30">
        <f t="shared" si="19"/>
        <v>0</v>
      </c>
      <c r="U64" s="12">
        <v>0</v>
      </c>
      <c r="V64" s="12">
        <v>0</v>
      </c>
      <c r="W64" s="12">
        <f t="shared" si="20"/>
        <v>100</v>
      </c>
      <c r="X64" s="12">
        <f t="shared" si="21"/>
        <v>100</v>
      </c>
    </row>
    <row r="65" spans="2:24">
      <c r="B65" s="29">
        <v>44419</v>
      </c>
      <c r="C65" s="12">
        <v>146.88899999999998</v>
      </c>
      <c r="D65" s="12">
        <v>129.333</v>
      </c>
      <c r="E65" s="12">
        <v>0</v>
      </c>
      <c r="F65" s="12">
        <v>129.333</v>
      </c>
      <c r="G65" s="12">
        <v>0</v>
      </c>
      <c r="H65" s="4">
        <v>0</v>
      </c>
      <c r="I65" s="4">
        <v>0</v>
      </c>
      <c r="J65" s="4">
        <v>14</v>
      </c>
      <c r="K65" s="4">
        <v>3</v>
      </c>
      <c r="L65" s="4">
        <v>0</v>
      </c>
      <c r="M65" s="4">
        <v>1</v>
      </c>
      <c r="N65" s="33">
        <f t="shared" si="15"/>
        <v>0.33333333333333331</v>
      </c>
      <c r="O65" s="4">
        <v>6</v>
      </c>
      <c r="P65" s="4">
        <v>2</v>
      </c>
      <c r="Q65" s="30">
        <f t="shared" si="16"/>
        <v>0.42857142857142855</v>
      </c>
      <c r="R65" s="30">
        <f t="shared" si="17"/>
        <v>0</v>
      </c>
      <c r="S65" s="30">
        <f t="shared" si="18"/>
        <v>0.66666666666666663</v>
      </c>
      <c r="T65" s="30">
        <f t="shared" si="19"/>
        <v>0.1111111111111111</v>
      </c>
      <c r="U65" s="12">
        <v>0</v>
      </c>
      <c r="V65" s="12">
        <v>0</v>
      </c>
      <c r="W65" s="12">
        <f t="shared" si="20"/>
        <v>100</v>
      </c>
      <c r="X65" s="12">
        <f t="shared" si="21"/>
        <v>100</v>
      </c>
    </row>
    <row r="66" spans="2:24">
      <c r="B66" s="29">
        <v>44420</v>
      </c>
      <c r="C66" s="12">
        <v>208.64140000000003</v>
      </c>
      <c r="D66" s="12">
        <v>332</v>
      </c>
      <c r="E66" s="12">
        <v>0</v>
      </c>
      <c r="F66" s="12">
        <v>332</v>
      </c>
      <c r="G66" s="12">
        <v>0</v>
      </c>
      <c r="H66" s="4">
        <v>0</v>
      </c>
      <c r="I66" s="4">
        <v>0</v>
      </c>
      <c r="J66" s="4">
        <v>53</v>
      </c>
      <c r="K66" s="4">
        <v>7</v>
      </c>
      <c r="L66" s="4">
        <v>0</v>
      </c>
      <c r="M66" s="4">
        <v>0</v>
      </c>
      <c r="N66" s="33">
        <f t="shared" si="15"/>
        <v>0</v>
      </c>
      <c r="O66" s="4">
        <v>9</v>
      </c>
      <c r="P66" s="4">
        <v>4</v>
      </c>
      <c r="Q66" s="30">
        <f t="shared" si="16"/>
        <v>0.16981132075471697</v>
      </c>
      <c r="R66" s="30">
        <f t="shared" si="17"/>
        <v>0</v>
      </c>
      <c r="S66" s="30">
        <f t="shared" si="18"/>
        <v>0.5714285714285714</v>
      </c>
      <c r="T66" s="30">
        <f t="shared" si="19"/>
        <v>0</v>
      </c>
      <c r="U66" s="12">
        <v>0</v>
      </c>
      <c r="V66" s="12">
        <v>0</v>
      </c>
      <c r="W66" s="12">
        <f t="shared" si="20"/>
        <v>100</v>
      </c>
      <c r="X66" s="12">
        <f t="shared" si="21"/>
        <v>100</v>
      </c>
    </row>
    <row r="67" spans="2:24">
      <c r="B67" s="29">
        <v>44421</v>
      </c>
      <c r="C67" s="12">
        <v>3455.7223333333332</v>
      </c>
      <c r="D67" s="12">
        <v>181.333</v>
      </c>
      <c r="E67" s="12">
        <v>0</v>
      </c>
      <c r="F67" s="12">
        <v>181.333</v>
      </c>
      <c r="G67" s="12">
        <v>0</v>
      </c>
      <c r="H67" s="4">
        <v>0</v>
      </c>
      <c r="I67" s="4">
        <v>0</v>
      </c>
      <c r="J67" s="4">
        <v>13</v>
      </c>
      <c r="K67" s="4">
        <v>3</v>
      </c>
      <c r="L67" s="4">
        <v>0</v>
      </c>
      <c r="M67" s="4">
        <v>0</v>
      </c>
      <c r="N67" s="33">
        <f t="shared" si="15"/>
        <v>0</v>
      </c>
      <c r="O67" s="4">
        <v>5</v>
      </c>
      <c r="P67" s="4">
        <v>3</v>
      </c>
      <c r="Q67" s="30">
        <f t="shared" si="16"/>
        <v>0.38461538461538464</v>
      </c>
      <c r="R67" s="30">
        <f t="shared" si="17"/>
        <v>0</v>
      </c>
      <c r="S67" s="30">
        <f t="shared" si="18"/>
        <v>1</v>
      </c>
      <c r="T67" s="30">
        <f t="shared" si="19"/>
        <v>0</v>
      </c>
      <c r="U67" s="12">
        <v>0</v>
      </c>
      <c r="V67" s="12">
        <v>0</v>
      </c>
      <c r="W67" s="12">
        <f t="shared" si="20"/>
        <v>100</v>
      </c>
      <c r="X67" s="12">
        <f t="shared" si="21"/>
        <v>100</v>
      </c>
    </row>
    <row r="68" spans="2:24">
      <c r="B68" s="19">
        <v>44422</v>
      </c>
      <c r="C68" s="12">
        <v>499.5</v>
      </c>
      <c r="D68" s="12">
        <v>1437</v>
      </c>
      <c r="E68" s="12">
        <v>0</v>
      </c>
      <c r="F68" s="12">
        <v>1437</v>
      </c>
      <c r="G68" s="12">
        <v>0</v>
      </c>
      <c r="H68" s="4">
        <v>0</v>
      </c>
      <c r="I68" s="4">
        <v>0</v>
      </c>
      <c r="J68" s="4">
        <v>6</v>
      </c>
      <c r="K68" s="4">
        <v>1</v>
      </c>
      <c r="L68" s="4">
        <v>0</v>
      </c>
      <c r="M68" s="4">
        <v>0</v>
      </c>
      <c r="N68" s="33">
        <f t="shared" si="15"/>
        <v>0</v>
      </c>
      <c r="O68" s="4">
        <v>2</v>
      </c>
      <c r="P68" s="4">
        <v>1</v>
      </c>
      <c r="Q68" s="30">
        <f t="shared" si="16"/>
        <v>0.33333333333333331</v>
      </c>
      <c r="R68" s="30">
        <f t="shared" si="17"/>
        <v>0</v>
      </c>
      <c r="S68" s="30">
        <f t="shared" si="18"/>
        <v>1</v>
      </c>
      <c r="T68" s="30">
        <f t="shared" si="19"/>
        <v>0</v>
      </c>
      <c r="U68" s="12">
        <v>0</v>
      </c>
      <c r="V68" s="12">
        <v>0</v>
      </c>
      <c r="W68" s="12">
        <f t="shared" si="20"/>
        <v>100</v>
      </c>
      <c r="X68" s="12">
        <f t="shared" si="21"/>
        <v>100</v>
      </c>
    </row>
    <row r="69" spans="2:24">
      <c r="B69" s="19">
        <v>44423</v>
      </c>
      <c r="C69" s="12">
        <v>483.5</v>
      </c>
      <c r="D69" s="12">
        <v>108</v>
      </c>
      <c r="E69" s="12">
        <v>0</v>
      </c>
      <c r="F69" s="12">
        <v>108</v>
      </c>
      <c r="G69" s="12">
        <v>0</v>
      </c>
      <c r="H69" s="4">
        <v>0</v>
      </c>
      <c r="I69" s="4">
        <v>0</v>
      </c>
      <c r="J69" s="4">
        <v>6</v>
      </c>
      <c r="K69" s="4">
        <v>1</v>
      </c>
      <c r="L69" s="4">
        <v>0</v>
      </c>
      <c r="M69" s="4">
        <v>0</v>
      </c>
      <c r="N69" s="33">
        <f t="shared" si="15"/>
        <v>0</v>
      </c>
      <c r="O69" s="4">
        <v>2</v>
      </c>
      <c r="P69" s="4">
        <v>1</v>
      </c>
      <c r="Q69" s="30">
        <f t="shared" si="16"/>
        <v>0.33333333333333331</v>
      </c>
      <c r="R69" s="30">
        <f t="shared" si="17"/>
        <v>0</v>
      </c>
      <c r="S69" s="30">
        <f t="shared" si="18"/>
        <v>1</v>
      </c>
      <c r="T69" s="30">
        <f t="shared" si="19"/>
        <v>0</v>
      </c>
      <c r="U69" s="12">
        <v>0</v>
      </c>
      <c r="V69" s="12">
        <v>0</v>
      </c>
      <c r="W69" s="12">
        <f t="shared" si="20"/>
        <v>100</v>
      </c>
      <c r="X69" s="12">
        <f t="shared" si="21"/>
        <v>100</v>
      </c>
    </row>
    <row r="70" spans="2:24">
      <c r="B70" s="29">
        <v>44424</v>
      </c>
      <c r="C70" s="12">
        <v>147.11100000000002</v>
      </c>
      <c r="D70" s="12">
        <v>220</v>
      </c>
      <c r="E70" s="12">
        <v>0</v>
      </c>
      <c r="F70" s="12">
        <v>220</v>
      </c>
      <c r="G70" s="12">
        <v>0</v>
      </c>
      <c r="H70" s="4">
        <v>0</v>
      </c>
      <c r="I70" s="4">
        <v>0</v>
      </c>
      <c r="J70" s="4">
        <v>13</v>
      </c>
      <c r="K70" s="4">
        <v>1</v>
      </c>
      <c r="L70" s="4">
        <v>0</v>
      </c>
      <c r="M70" s="4">
        <v>0</v>
      </c>
      <c r="N70" s="33">
        <f t="shared" si="15"/>
        <v>0</v>
      </c>
      <c r="O70" s="4">
        <v>5</v>
      </c>
      <c r="P70" s="4">
        <v>1</v>
      </c>
      <c r="Q70" s="30">
        <f t="shared" si="16"/>
        <v>0.38461538461538464</v>
      </c>
      <c r="R70" s="30">
        <f t="shared" si="17"/>
        <v>0</v>
      </c>
      <c r="S70" s="30">
        <f t="shared" si="18"/>
        <v>1</v>
      </c>
      <c r="T70" s="30">
        <f t="shared" si="19"/>
        <v>0</v>
      </c>
      <c r="U70" s="12">
        <v>0</v>
      </c>
      <c r="V70" s="12">
        <v>0</v>
      </c>
      <c r="W70" s="12">
        <f t="shared" si="20"/>
        <v>100</v>
      </c>
      <c r="X70" s="12">
        <f t="shared" si="21"/>
        <v>100</v>
      </c>
    </row>
    <row r="71" spans="2:24">
      <c r="B71" s="29">
        <v>44425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33">
        <f t="shared" si="15"/>
        <v>0</v>
      </c>
      <c r="O71" s="4">
        <v>0</v>
      </c>
      <c r="P71" s="4">
        <v>0</v>
      </c>
      <c r="Q71" s="30">
        <f t="shared" si="16"/>
        <v>0</v>
      </c>
      <c r="R71" s="30">
        <f t="shared" si="17"/>
        <v>0</v>
      </c>
      <c r="S71" s="30">
        <f t="shared" si="18"/>
        <v>0</v>
      </c>
      <c r="T71" s="30">
        <f t="shared" si="19"/>
        <v>0</v>
      </c>
      <c r="U71" s="12">
        <v>0</v>
      </c>
      <c r="V71" s="12">
        <v>0</v>
      </c>
      <c r="W71" s="12">
        <f t="shared" si="20"/>
        <v>100</v>
      </c>
      <c r="X71" s="12">
        <f t="shared" si="21"/>
        <v>100</v>
      </c>
    </row>
    <row r="72" spans="2:24">
      <c r="B72" s="29">
        <v>44426</v>
      </c>
      <c r="C72" s="12">
        <v>373.66666666666669</v>
      </c>
      <c r="D72" s="12">
        <v>358.5</v>
      </c>
      <c r="E72" s="12">
        <v>536</v>
      </c>
      <c r="F72" s="12">
        <v>181</v>
      </c>
      <c r="G72" s="12">
        <v>0</v>
      </c>
      <c r="H72" s="4">
        <v>0</v>
      </c>
      <c r="I72" s="4">
        <v>0</v>
      </c>
      <c r="J72" s="4">
        <v>7</v>
      </c>
      <c r="K72" s="4">
        <v>3</v>
      </c>
      <c r="L72" s="4">
        <v>0</v>
      </c>
      <c r="M72" s="4">
        <v>0</v>
      </c>
      <c r="N72" s="33">
        <f t="shared" si="15"/>
        <v>0</v>
      </c>
      <c r="O72" s="4">
        <v>2</v>
      </c>
      <c r="P72" s="4">
        <v>0</v>
      </c>
      <c r="Q72" s="30">
        <f t="shared" si="16"/>
        <v>0.2857142857142857</v>
      </c>
      <c r="R72" s="30">
        <f t="shared" si="17"/>
        <v>0</v>
      </c>
      <c r="S72" s="30">
        <f t="shared" si="18"/>
        <v>0</v>
      </c>
      <c r="T72" s="30">
        <f t="shared" si="19"/>
        <v>0</v>
      </c>
      <c r="U72" s="12">
        <v>0</v>
      </c>
      <c r="V72" s="12">
        <v>0</v>
      </c>
      <c r="W72" s="12">
        <f t="shared" si="20"/>
        <v>100</v>
      </c>
      <c r="X72" s="12">
        <f t="shared" si="21"/>
        <v>100</v>
      </c>
    </row>
    <row r="73" spans="2:24">
      <c r="B73" s="29">
        <v>44427</v>
      </c>
      <c r="C73" s="12">
        <v>153.79175000000001</v>
      </c>
      <c r="D73" s="12">
        <v>133</v>
      </c>
      <c r="E73" s="12">
        <v>0</v>
      </c>
      <c r="F73" s="12">
        <v>133</v>
      </c>
      <c r="G73" s="12">
        <v>0</v>
      </c>
      <c r="H73" s="4">
        <v>0</v>
      </c>
      <c r="I73" s="4">
        <v>0</v>
      </c>
      <c r="J73" s="4">
        <v>11</v>
      </c>
      <c r="K73" s="4">
        <v>1</v>
      </c>
      <c r="L73" s="4">
        <v>0</v>
      </c>
      <c r="M73" s="4">
        <v>0</v>
      </c>
      <c r="N73" s="33">
        <f t="shared" si="15"/>
        <v>0</v>
      </c>
      <c r="O73" s="4">
        <v>7</v>
      </c>
      <c r="P73" s="4">
        <v>1</v>
      </c>
      <c r="Q73" s="30">
        <f t="shared" si="16"/>
        <v>0.63636363636363635</v>
      </c>
      <c r="R73" s="30">
        <f t="shared" si="17"/>
        <v>0</v>
      </c>
      <c r="S73" s="30">
        <f t="shared" si="18"/>
        <v>1</v>
      </c>
      <c r="T73" s="30">
        <f t="shared" si="19"/>
        <v>0</v>
      </c>
      <c r="U73" s="12">
        <v>0</v>
      </c>
      <c r="V73" s="12">
        <v>0</v>
      </c>
      <c r="W73" s="12">
        <f t="shared" si="20"/>
        <v>100</v>
      </c>
      <c r="X73" s="12">
        <f t="shared" si="21"/>
        <v>100</v>
      </c>
    </row>
    <row r="74" spans="2:24">
      <c r="B74" s="29">
        <v>44428</v>
      </c>
      <c r="C74" s="12">
        <v>133.70825000000002</v>
      </c>
      <c r="D74" s="12">
        <v>240</v>
      </c>
      <c r="E74" s="12">
        <v>0</v>
      </c>
      <c r="F74" s="12">
        <v>240</v>
      </c>
      <c r="G74" s="12">
        <v>0</v>
      </c>
      <c r="H74" s="4">
        <v>0</v>
      </c>
      <c r="I74" s="4">
        <v>0</v>
      </c>
      <c r="J74" s="4">
        <v>9</v>
      </c>
      <c r="K74" s="4">
        <v>1</v>
      </c>
      <c r="L74" s="4">
        <v>0</v>
      </c>
      <c r="M74" s="4">
        <v>0</v>
      </c>
      <c r="N74" s="33">
        <f t="shared" si="15"/>
        <v>0</v>
      </c>
      <c r="O74" s="4">
        <v>5</v>
      </c>
      <c r="P74" s="4">
        <v>1</v>
      </c>
      <c r="Q74" s="30">
        <f t="shared" si="16"/>
        <v>0.55555555555555558</v>
      </c>
      <c r="R74" s="30">
        <f t="shared" si="17"/>
        <v>0</v>
      </c>
      <c r="S74" s="30">
        <f t="shared" si="18"/>
        <v>1</v>
      </c>
      <c r="T74" s="30">
        <f t="shared" si="19"/>
        <v>0</v>
      </c>
      <c r="U74" s="12">
        <v>0</v>
      </c>
      <c r="V74" s="12">
        <v>0</v>
      </c>
      <c r="W74" s="12">
        <f t="shared" si="20"/>
        <v>100</v>
      </c>
      <c r="X74" s="12">
        <f t="shared" si="21"/>
        <v>100</v>
      </c>
    </row>
    <row r="75" spans="2:24">
      <c r="B75" s="19">
        <v>44429</v>
      </c>
      <c r="C75" s="12">
        <v>104.25</v>
      </c>
      <c r="D75" s="12">
        <v>0</v>
      </c>
      <c r="E75" s="12">
        <v>0</v>
      </c>
      <c r="F75" s="12">
        <v>0</v>
      </c>
      <c r="G75" s="12">
        <v>0</v>
      </c>
      <c r="H75" s="4">
        <v>0</v>
      </c>
      <c r="I75" s="4">
        <v>0</v>
      </c>
      <c r="J75" s="4">
        <v>3</v>
      </c>
      <c r="K75" s="4">
        <v>0</v>
      </c>
      <c r="L75" s="4">
        <v>0</v>
      </c>
      <c r="M75" s="4">
        <v>0</v>
      </c>
      <c r="N75" s="33">
        <f t="shared" si="15"/>
        <v>0</v>
      </c>
      <c r="O75" s="4">
        <v>3</v>
      </c>
      <c r="P75" s="4">
        <v>0</v>
      </c>
      <c r="Q75" s="30">
        <f t="shared" si="16"/>
        <v>1</v>
      </c>
      <c r="R75" s="30">
        <f t="shared" si="17"/>
        <v>0</v>
      </c>
      <c r="S75" s="30">
        <f t="shared" si="18"/>
        <v>0</v>
      </c>
      <c r="T75" s="30">
        <f t="shared" si="19"/>
        <v>0</v>
      </c>
      <c r="U75" s="12">
        <v>0</v>
      </c>
      <c r="V75" s="12">
        <v>0</v>
      </c>
      <c r="W75" s="12">
        <f t="shared" si="20"/>
        <v>100</v>
      </c>
      <c r="X75" s="12">
        <f t="shared" si="21"/>
        <v>100</v>
      </c>
    </row>
    <row r="76" spans="2:24">
      <c r="B76" s="19">
        <v>44430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33">
        <f t="shared" si="15"/>
        <v>0</v>
      </c>
      <c r="O76" s="4">
        <v>0</v>
      </c>
      <c r="P76" s="4">
        <v>0</v>
      </c>
      <c r="Q76" s="30">
        <f t="shared" si="16"/>
        <v>0</v>
      </c>
      <c r="R76" s="30">
        <f t="shared" si="17"/>
        <v>0</v>
      </c>
      <c r="S76" s="30">
        <f t="shared" si="18"/>
        <v>0</v>
      </c>
      <c r="T76" s="30">
        <f t="shared" si="19"/>
        <v>0</v>
      </c>
      <c r="U76" s="12">
        <v>0</v>
      </c>
      <c r="V76" s="12">
        <v>0</v>
      </c>
      <c r="W76" s="12">
        <f t="shared" si="20"/>
        <v>100</v>
      </c>
      <c r="X76" s="12">
        <f t="shared" si="21"/>
        <v>100</v>
      </c>
    </row>
    <row r="77" spans="2:24">
      <c r="B77" s="29">
        <v>44431</v>
      </c>
      <c r="C77" s="12">
        <v>219.3125</v>
      </c>
      <c r="D77" s="12">
        <v>256.66650000000004</v>
      </c>
      <c r="E77" s="12">
        <v>0</v>
      </c>
      <c r="F77" s="12">
        <v>256.66650000000004</v>
      </c>
      <c r="G77" s="12">
        <v>0</v>
      </c>
      <c r="H77" s="4">
        <v>0</v>
      </c>
      <c r="I77" s="4">
        <v>0</v>
      </c>
      <c r="J77" s="4">
        <v>10</v>
      </c>
      <c r="K77" s="4">
        <v>4</v>
      </c>
      <c r="L77" s="4">
        <v>0</v>
      </c>
      <c r="M77" s="4">
        <v>0</v>
      </c>
      <c r="N77" s="33">
        <f t="shared" si="15"/>
        <v>0</v>
      </c>
      <c r="O77" s="4">
        <v>4</v>
      </c>
      <c r="P77" s="4">
        <v>1</v>
      </c>
      <c r="Q77" s="30">
        <f t="shared" si="16"/>
        <v>0.4</v>
      </c>
      <c r="R77" s="30">
        <f t="shared" si="17"/>
        <v>0</v>
      </c>
      <c r="S77" s="30">
        <f t="shared" si="18"/>
        <v>0.25</v>
      </c>
      <c r="T77" s="30">
        <f t="shared" si="19"/>
        <v>0</v>
      </c>
      <c r="U77" s="12">
        <v>0</v>
      </c>
      <c r="V77" s="12">
        <v>0</v>
      </c>
      <c r="W77" s="12">
        <f t="shared" si="20"/>
        <v>100</v>
      </c>
      <c r="X77" s="12">
        <f t="shared" si="21"/>
        <v>100</v>
      </c>
    </row>
    <row r="78" spans="2:24">
      <c r="B78" s="29">
        <v>44432</v>
      </c>
      <c r="C78" s="12">
        <v>148.61100000000002</v>
      </c>
      <c r="D78" s="12">
        <v>199</v>
      </c>
      <c r="E78" s="12">
        <v>0</v>
      </c>
      <c r="F78" s="12">
        <v>199</v>
      </c>
      <c r="G78" s="12">
        <v>0</v>
      </c>
      <c r="H78" s="4">
        <v>0</v>
      </c>
      <c r="I78" s="4">
        <v>0</v>
      </c>
      <c r="J78" s="4">
        <v>10</v>
      </c>
      <c r="K78" s="4">
        <v>2</v>
      </c>
      <c r="L78" s="4">
        <v>0</v>
      </c>
      <c r="M78" s="4">
        <v>0</v>
      </c>
      <c r="N78" s="33">
        <f t="shared" si="15"/>
        <v>0</v>
      </c>
      <c r="O78" s="4">
        <v>6</v>
      </c>
      <c r="P78" s="4">
        <v>2</v>
      </c>
      <c r="Q78" s="30">
        <f t="shared" si="16"/>
        <v>0.6</v>
      </c>
      <c r="R78" s="30">
        <f t="shared" si="17"/>
        <v>0</v>
      </c>
      <c r="S78" s="30">
        <f t="shared" si="18"/>
        <v>1</v>
      </c>
      <c r="T78" s="30">
        <f t="shared" si="19"/>
        <v>0</v>
      </c>
      <c r="U78" s="12">
        <v>0</v>
      </c>
      <c r="V78" s="12">
        <v>0</v>
      </c>
      <c r="W78" s="12">
        <f t="shared" si="20"/>
        <v>100</v>
      </c>
      <c r="X78" s="12">
        <f t="shared" si="21"/>
        <v>100</v>
      </c>
    </row>
    <row r="79" spans="2:24">
      <c r="B79" s="29">
        <v>44433</v>
      </c>
      <c r="C79" s="12">
        <v>953.73749999999995</v>
      </c>
      <c r="D79" s="12">
        <v>1299.6666</v>
      </c>
      <c r="E79" s="12">
        <v>2060.1110000000003</v>
      </c>
      <c r="F79" s="12">
        <v>159</v>
      </c>
      <c r="G79" s="12">
        <v>0</v>
      </c>
      <c r="H79" s="4">
        <v>0</v>
      </c>
      <c r="I79" s="4">
        <v>0</v>
      </c>
      <c r="J79" s="4">
        <v>24</v>
      </c>
      <c r="K79" s="4">
        <v>10</v>
      </c>
      <c r="L79" s="4">
        <v>0</v>
      </c>
      <c r="M79" s="4">
        <v>0</v>
      </c>
      <c r="N79" s="33">
        <f t="shared" si="15"/>
        <v>0</v>
      </c>
      <c r="O79" s="4">
        <v>5</v>
      </c>
      <c r="P79" s="4">
        <v>1</v>
      </c>
      <c r="Q79" s="30">
        <f t="shared" si="16"/>
        <v>0.20833333333333334</v>
      </c>
      <c r="R79" s="30">
        <f t="shared" si="17"/>
        <v>0</v>
      </c>
      <c r="S79" s="30">
        <f t="shared" si="18"/>
        <v>0.1</v>
      </c>
      <c r="T79" s="30">
        <f t="shared" si="19"/>
        <v>0</v>
      </c>
      <c r="U79" s="12">
        <v>0</v>
      </c>
      <c r="V79" s="12">
        <v>0</v>
      </c>
      <c r="W79" s="12">
        <f t="shared" si="20"/>
        <v>100</v>
      </c>
      <c r="X79" s="12">
        <f t="shared" si="21"/>
        <v>100</v>
      </c>
    </row>
    <row r="80" spans="2:24">
      <c r="B80" s="29">
        <v>44434</v>
      </c>
      <c r="C80" s="12">
        <v>2024.2534000000001</v>
      </c>
      <c r="D80" s="12">
        <v>2041.75</v>
      </c>
      <c r="E80" s="12">
        <v>1425.875</v>
      </c>
      <c r="F80" s="12">
        <v>3273.5</v>
      </c>
      <c r="G80" s="12">
        <v>0</v>
      </c>
      <c r="H80" s="4">
        <v>0</v>
      </c>
      <c r="I80" s="4">
        <v>0</v>
      </c>
      <c r="J80" s="4">
        <v>17</v>
      </c>
      <c r="K80" s="4">
        <v>7</v>
      </c>
      <c r="L80" s="4">
        <v>0</v>
      </c>
      <c r="M80" s="4">
        <v>0</v>
      </c>
      <c r="N80" s="33">
        <f t="shared" si="15"/>
        <v>0</v>
      </c>
      <c r="O80" s="4">
        <v>2</v>
      </c>
      <c r="P80" s="4">
        <v>2</v>
      </c>
      <c r="Q80" s="30">
        <f t="shared" si="16"/>
        <v>0.11764705882352941</v>
      </c>
      <c r="R80" s="30">
        <f t="shared" si="17"/>
        <v>0</v>
      </c>
      <c r="S80" s="30">
        <f t="shared" si="18"/>
        <v>0.2857142857142857</v>
      </c>
      <c r="T80" s="30">
        <f t="shared" si="19"/>
        <v>0</v>
      </c>
      <c r="U80" s="12">
        <v>0</v>
      </c>
      <c r="V80" s="12">
        <v>0</v>
      </c>
      <c r="W80" s="12">
        <f t="shared" si="20"/>
        <v>100</v>
      </c>
      <c r="X80" s="12">
        <f t="shared" si="21"/>
        <v>100</v>
      </c>
    </row>
    <row r="81" spans="2:24">
      <c r="B81" s="29">
        <v>44435</v>
      </c>
      <c r="C81" s="12">
        <v>604.33737500000007</v>
      </c>
      <c r="D81" s="12">
        <v>581.66660000000002</v>
      </c>
      <c r="E81" s="12">
        <v>837.44433333333336</v>
      </c>
      <c r="F81" s="12">
        <v>198</v>
      </c>
      <c r="G81" s="12">
        <v>0</v>
      </c>
      <c r="H81" s="4">
        <v>0</v>
      </c>
      <c r="I81" s="4">
        <v>0</v>
      </c>
      <c r="J81" s="4">
        <v>30</v>
      </c>
      <c r="K81" s="4">
        <v>8</v>
      </c>
      <c r="L81" s="4">
        <v>0</v>
      </c>
      <c r="M81" s="4">
        <v>0</v>
      </c>
      <c r="N81" s="33">
        <f t="shared" si="15"/>
        <v>0</v>
      </c>
      <c r="O81" s="4">
        <v>2</v>
      </c>
      <c r="P81" s="4">
        <v>1</v>
      </c>
      <c r="Q81" s="30">
        <f t="shared" si="16"/>
        <v>6.6666666666666666E-2</v>
      </c>
      <c r="R81" s="30">
        <f t="shared" si="17"/>
        <v>0</v>
      </c>
      <c r="S81" s="30">
        <f t="shared" si="18"/>
        <v>0.125</v>
      </c>
      <c r="T81" s="30">
        <f t="shared" si="19"/>
        <v>0</v>
      </c>
      <c r="U81" s="12">
        <v>0</v>
      </c>
      <c r="V81" s="12">
        <v>0</v>
      </c>
      <c r="W81" s="12">
        <f t="shared" si="20"/>
        <v>100</v>
      </c>
      <c r="X81" s="12">
        <f t="shared" si="21"/>
        <v>100</v>
      </c>
    </row>
    <row r="82" spans="2:24">
      <c r="B82" s="19">
        <v>44436</v>
      </c>
      <c r="C82" s="12">
        <v>720.03324999999995</v>
      </c>
      <c r="D82" s="12">
        <v>1233.3335</v>
      </c>
      <c r="E82" s="12">
        <v>1233.3335</v>
      </c>
      <c r="F82" s="12">
        <v>0</v>
      </c>
      <c r="G82" s="12">
        <v>0</v>
      </c>
      <c r="H82" s="4">
        <v>0</v>
      </c>
      <c r="I82" s="4">
        <v>0</v>
      </c>
      <c r="J82" s="4">
        <v>14</v>
      </c>
      <c r="K82" s="4">
        <v>6</v>
      </c>
      <c r="L82" s="4">
        <v>0</v>
      </c>
      <c r="M82" s="4">
        <v>0</v>
      </c>
      <c r="N82" s="33">
        <f t="shared" si="15"/>
        <v>0</v>
      </c>
      <c r="O82" s="4">
        <v>1</v>
      </c>
      <c r="P82" s="4">
        <v>0</v>
      </c>
      <c r="Q82" s="30">
        <f t="shared" si="16"/>
        <v>7.1428571428571425E-2</v>
      </c>
      <c r="R82" s="30">
        <f t="shared" si="17"/>
        <v>0</v>
      </c>
      <c r="S82" s="30">
        <f t="shared" si="18"/>
        <v>0</v>
      </c>
      <c r="T82" s="30">
        <f t="shared" si="19"/>
        <v>0</v>
      </c>
      <c r="U82" s="12">
        <v>0</v>
      </c>
      <c r="V82" s="12">
        <v>0</v>
      </c>
      <c r="W82" s="12">
        <f t="shared" si="20"/>
        <v>100</v>
      </c>
      <c r="X82" s="12">
        <f t="shared" si="21"/>
        <v>100</v>
      </c>
    </row>
    <row r="83" spans="2:24">
      <c r="B83" s="19">
        <v>44437</v>
      </c>
      <c r="C83" s="12">
        <v>834.20000000000016</v>
      </c>
      <c r="D83" s="12">
        <v>956.25</v>
      </c>
      <c r="E83" s="12">
        <v>956.25</v>
      </c>
      <c r="F83" s="12">
        <v>0</v>
      </c>
      <c r="G83" s="12">
        <v>0</v>
      </c>
      <c r="H83" s="4">
        <v>0</v>
      </c>
      <c r="I83" s="4">
        <v>0</v>
      </c>
      <c r="J83" s="4">
        <v>11</v>
      </c>
      <c r="K83" s="4">
        <v>7</v>
      </c>
      <c r="L83" s="4">
        <v>0</v>
      </c>
      <c r="M83" s="4">
        <v>0</v>
      </c>
      <c r="N83" s="33">
        <f t="shared" si="15"/>
        <v>0</v>
      </c>
      <c r="O83" s="4">
        <v>0</v>
      </c>
      <c r="P83" s="4">
        <v>0</v>
      </c>
      <c r="Q83" s="30">
        <f t="shared" si="16"/>
        <v>0</v>
      </c>
      <c r="R83" s="30">
        <f t="shared" si="17"/>
        <v>0</v>
      </c>
      <c r="S83" s="30">
        <f t="shared" si="18"/>
        <v>0</v>
      </c>
      <c r="T83" s="30">
        <f t="shared" si="19"/>
        <v>0</v>
      </c>
      <c r="U83" s="12">
        <v>0</v>
      </c>
      <c r="V83" s="12">
        <v>0</v>
      </c>
      <c r="W83" s="12">
        <f t="shared" si="20"/>
        <v>100</v>
      </c>
      <c r="X83" s="12">
        <f t="shared" si="21"/>
        <v>100</v>
      </c>
    </row>
    <row r="84" spans="2:24">
      <c r="B84" s="29">
        <v>44438</v>
      </c>
      <c r="C84" s="12">
        <v>602.55242857142855</v>
      </c>
      <c r="D84" s="12">
        <v>720.83325000000002</v>
      </c>
      <c r="E84" s="12">
        <v>876.66650000000004</v>
      </c>
      <c r="F84" s="12">
        <v>565</v>
      </c>
      <c r="G84" s="12">
        <v>0</v>
      </c>
      <c r="H84" s="4">
        <v>0</v>
      </c>
      <c r="I84" s="4">
        <v>0</v>
      </c>
      <c r="J84" s="4">
        <v>29</v>
      </c>
      <c r="K84" s="4">
        <v>11</v>
      </c>
      <c r="L84" s="4">
        <v>0</v>
      </c>
      <c r="M84" s="4">
        <v>0</v>
      </c>
      <c r="N84" s="33">
        <f t="shared" si="15"/>
        <v>0</v>
      </c>
      <c r="O84" s="4">
        <v>5</v>
      </c>
      <c r="P84" s="4">
        <v>1</v>
      </c>
      <c r="Q84" s="33">
        <f t="shared" ref="Q84:Q85" si="22">IF(O84=0,0,O84/J84)</f>
        <v>0.17241379310344829</v>
      </c>
      <c r="R84" s="33">
        <f t="shared" ref="R84:R85" si="23">IF(L84=0,0,L84/J84)</f>
        <v>0</v>
      </c>
      <c r="S84" s="33">
        <f t="shared" ref="S84:S85" si="24">IF(P84=0,0,P84/K84)</f>
        <v>9.0909090909090912E-2</v>
      </c>
      <c r="T84" s="33">
        <f t="shared" ref="T84:T85" si="25">IF(N84=0,0,N84/K84)</f>
        <v>0</v>
      </c>
      <c r="U84" s="12">
        <v>0</v>
      </c>
      <c r="V84" s="12">
        <v>0</v>
      </c>
      <c r="W84" s="12">
        <f t="shared" ref="W84:W85" si="26">100-U84</f>
        <v>100</v>
      </c>
      <c r="X84" s="12">
        <f t="shared" ref="X84:X85" si="27">100-V84</f>
        <v>100</v>
      </c>
    </row>
    <row r="85" spans="2:24">
      <c r="B85" s="29">
        <v>44439</v>
      </c>
      <c r="C85" s="12">
        <v>534.55000000000007</v>
      </c>
      <c r="D85" s="12">
        <v>1057.4165</v>
      </c>
      <c r="E85" s="12">
        <v>1057.4165</v>
      </c>
      <c r="F85" s="12">
        <v>0</v>
      </c>
      <c r="G85" s="12">
        <v>0</v>
      </c>
      <c r="H85" s="4">
        <v>0</v>
      </c>
      <c r="I85" s="4">
        <v>0</v>
      </c>
      <c r="J85" s="4">
        <v>53</v>
      </c>
      <c r="K85" s="4">
        <v>11</v>
      </c>
      <c r="L85" s="4">
        <v>0</v>
      </c>
      <c r="M85" s="4">
        <v>2</v>
      </c>
      <c r="N85" s="33">
        <f t="shared" si="15"/>
        <v>0.18181818181818182</v>
      </c>
      <c r="O85" s="4">
        <v>6</v>
      </c>
      <c r="P85" s="4">
        <v>0</v>
      </c>
      <c r="Q85" s="33">
        <f t="shared" si="22"/>
        <v>0.11320754716981132</v>
      </c>
      <c r="R85" s="33">
        <f t="shared" si="23"/>
        <v>0</v>
      </c>
      <c r="S85" s="33">
        <f t="shared" si="24"/>
        <v>0</v>
      </c>
      <c r="T85" s="33">
        <f t="shared" si="25"/>
        <v>1.6528925619834711E-2</v>
      </c>
      <c r="U85" s="12">
        <v>0</v>
      </c>
      <c r="V85" s="12">
        <v>0</v>
      </c>
      <c r="W85" s="12">
        <f t="shared" si="26"/>
        <v>100</v>
      </c>
      <c r="X85" s="12">
        <f t="shared" si="27"/>
        <v>100</v>
      </c>
    </row>
    <row r="86" spans="2:24">
      <c r="B86" s="14" t="s">
        <v>2</v>
      </c>
      <c r="C86" s="15">
        <v>59219.936000000002</v>
      </c>
      <c r="D86" s="15">
        <v>31680.081000000002</v>
      </c>
      <c r="E86" s="15">
        <v>20327.749</v>
      </c>
      <c r="F86" s="15">
        <v>11352.332</v>
      </c>
      <c r="G86" s="15">
        <v>0</v>
      </c>
      <c r="H86" s="15">
        <v>0</v>
      </c>
      <c r="I86" s="15">
        <v>0</v>
      </c>
      <c r="J86" s="15">
        <v>510</v>
      </c>
      <c r="K86" s="15">
        <v>119</v>
      </c>
      <c r="L86" s="15">
        <v>0</v>
      </c>
      <c r="M86" s="15">
        <v>3</v>
      </c>
      <c r="N86" s="32" t="s">
        <v>34</v>
      </c>
      <c r="O86" s="15">
        <v>159</v>
      </c>
      <c r="P86" s="15">
        <v>54</v>
      </c>
      <c r="Q86" s="16" t="s">
        <v>34</v>
      </c>
      <c r="R86" s="16" t="s">
        <v>34</v>
      </c>
      <c r="S86" s="16" t="s">
        <v>34</v>
      </c>
      <c r="T86" s="16" t="s">
        <v>34</v>
      </c>
      <c r="U86" s="16" t="s">
        <v>34</v>
      </c>
      <c r="V86" s="16" t="s">
        <v>34</v>
      </c>
      <c r="W86" s="16" t="s">
        <v>34</v>
      </c>
      <c r="X86" s="16" t="s">
        <v>34</v>
      </c>
    </row>
    <row r="87" spans="2:24" ht="25.5">
      <c r="B87" s="18" t="s">
        <v>3</v>
      </c>
      <c r="C87" s="17">
        <v>493.02060414614124</v>
      </c>
      <c r="D87" s="17">
        <v>527.48392115384615</v>
      </c>
      <c r="E87" s="17">
        <v>1122.8871041666666</v>
      </c>
      <c r="F87" s="17">
        <v>427.89849999999996</v>
      </c>
      <c r="G87" s="17">
        <v>0</v>
      </c>
      <c r="H87" s="16">
        <v>0</v>
      </c>
      <c r="I87" s="16">
        <v>0</v>
      </c>
      <c r="J87" s="17">
        <v>16.451612903225808</v>
      </c>
      <c r="K87" s="17">
        <v>3.838709677419355</v>
      </c>
      <c r="L87" s="17">
        <v>0</v>
      </c>
      <c r="M87" s="17">
        <v>9.6774193548387094E-2</v>
      </c>
      <c r="N87" s="34">
        <f>AVERAGE(N55:N85)</f>
        <v>1.6617790811339198E-2</v>
      </c>
      <c r="O87" s="17">
        <v>5.129032258064516</v>
      </c>
      <c r="P87" s="17">
        <v>1.7419354838709677</v>
      </c>
      <c r="Q87" s="31">
        <f>AVERAGE(Q55:Q85)</f>
        <v>0.37732082112677601</v>
      </c>
      <c r="R87" s="31">
        <f>AVERAGE(R55:R85)</f>
        <v>0</v>
      </c>
      <c r="S87" s="31">
        <f>AVERAGE(S55:S85)</f>
        <v>0.55128124563608427</v>
      </c>
      <c r="T87" s="31">
        <f t="shared" ref="T87:X87" si="28">AVERAGE(T55:T85)</f>
        <v>4.1174205397079295E-3</v>
      </c>
      <c r="U87" s="17">
        <v>0</v>
      </c>
      <c r="V87" s="17">
        <v>0</v>
      </c>
      <c r="W87" s="17">
        <f t="shared" si="28"/>
        <v>100</v>
      </c>
      <c r="X87" s="17">
        <f t="shared" si="28"/>
        <v>100</v>
      </c>
    </row>
    <row r="90" spans="2:24" ht="25.5" customHeight="1">
      <c r="B90" s="27">
        <v>44409</v>
      </c>
      <c r="C90" s="37" t="s">
        <v>41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9"/>
    </row>
    <row r="91" spans="2:24" ht="156">
      <c r="B91" s="18"/>
      <c r="C91" s="11"/>
      <c r="D91" s="9" t="s">
        <v>38</v>
      </c>
      <c r="E91" s="9" t="s">
        <v>39</v>
      </c>
      <c r="F91" s="9" t="s">
        <v>40</v>
      </c>
      <c r="G91" s="9" t="s">
        <v>14</v>
      </c>
      <c r="H91" s="9" t="s">
        <v>15</v>
      </c>
      <c r="I91" s="9" t="s">
        <v>16</v>
      </c>
      <c r="J91" s="9" t="s">
        <v>19</v>
      </c>
      <c r="K91" s="9" t="s">
        <v>20</v>
      </c>
      <c r="L91" s="9" t="s">
        <v>21</v>
      </c>
      <c r="M91" s="21" t="s">
        <v>23</v>
      </c>
      <c r="N91" s="9" t="s">
        <v>24</v>
      </c>
    </row>
    <row r="92" spans="2:24">
      <c r="B92" s="18"/>
      <c r="C92" s="11" t="s">
        <v>25</v>
      </c>
      <c r="D92" s="11" t="s">
        <v>25</v>
      </c>
      <c r="E92" s="11" t="s">
        <v>25</v>
      </c>
      <c r="F92" s="11" t="s">
        <v>25</v>
      </c>
      <c r="G92" s="11" t="s">
        <v>26</v>
      </c>
      <c r="H92" s="11" t="s">
        <v>27</v>
      </c>
      <c r="I92" s="11" t="s">
        <v>28</v>
      </c>
      <c r="J92" s="11" t="s">
        <v>28</v>
      </c>
      <c r="K92" s="11" t="s">
        <v>30</v>
      </c>
      <c r="L92" s="11" t="s">
        <v>31</v>
      </c>
      <c r="M92" s="22" t="s">
        <v>32</v>
      </c>
      <c r="N92" s="11" t="s">
        <v>33</v>
      </c>
    </row>
    <row r="93" spans="2:24">
      <c r="B93" s="18" t="s">
        <v>2</v>
      </c>
      <c r="C93" s="15">
        <f>SUM(C86:D86)</f>
        <v>90900.017000000007</v>
      </c>
      <c r="D93" s="15">
        <f>D86</f>
        <v>31680.081000000002</v>
      </c>
      <c r="E93" s="15">
        <f t="shared" ref="E93:F93" si="29">E86</f>
        <v>20327.749</v>
      </c>
      <c r="F93" s="15">
        <f t="shared" si="29"/>
        <v>11352.332</v>
      </c>
      <c r="G93" s="15">
        <f>SUM(H86:I86)</f>
        <v>0</v>
      </c>
      <c r="H93" s="15">
        <f>SUM(J86:K86)</f>
        <v>629</v>
      </c>
      <c r="I93" s="15">
        <f>SUM(L86:M86)</f>
        <v>3</v>
      </c>
      <c r="J93" s="15">
        <f>SUM(O86:P86)</f>
        <v>213</v>
      </c>
      <c r="K93" s="16" t="s">
        <v>34</v>
      </c>
      <c r="L93" s="16" t="s">
        <v>34</v>
      </c>
      <c r="M93" s="23" t="s">
        <v>34</v>
      </c>
      <c r="N93" s="16" t="s">
        <v>34</v>
      </c>
    </row>
    <row r="94" spans="2:24" ht="25.5">
      <c r="B94" s="18" t="s">
        <v>3</v>
      </c>
      <c r="C94" s="20">
        <f>AVERAGE(C87:D87)</f>
        <v>510.25226264999367</v>
      </c>
      <c r="D94" s="20">
        <f>D87</f>
        <v>527.48392115384615</v>
      </c>
      <c r="E94" s="20">
        <f t="shared" ref="E94:F94" si="30">E87</f>
        <v>1122.8871041666666</v>
      </c>
      <c r="F94" s="20">
        <f t="shared" si="30"/>
        <v>427.89849999999996</v>
      </c>
      <c r="G94" s="20">
        <f>AVERAGE(H87:I87)</f>
        <v>0</v>
      </c>
      <c r="H94" s="20">
        <f>AVERAGE(J87:K87)</f>
        <v>10.145161290322582</v>
      </c>
      <c r="I94" s="20">
        <f>AVERAGE(L87:M87)</f>
        <v>4.8387096774193547E-2</v>
      </c>
      <c r="J94" s="20">
        <f>AVERAGE(O87:P87)</f>
        <v>3.435483870967742</v>
      </c>
      <c r="K94" s="31">
        <f>AVERAGE(Q87,S87)</f>
        <v>0.46430103338143014</v>
      </c>
      <c r="L94" s="31">
        <f>AVERAGE(R87,T87)</f>
        <v>2.0587102698539647E-3</v>
      </c>
      <c r="M94" s="24">
        <f>AVERAGE(U87:V87)</f>
        <v>0</v>
      </c>
      <c r="N94" s="20">
        <f>AVERAGE(W87:X87)</f>
        <v>100</v>
      </c>
    </row>
    <row r="97" spans="2:24">
      <c r="B97" s="1" t="s">
        <v>35</v>
      </c>
      <c r="C97" s="10">
        <v>1</v>
      </c>
      <c r="D97" s="10">
        <v>2</v>
      </c>
      <c r="E97" s="10">
        <v>3</v>
      </c>
      <c r="F97" s="10">
        <v>4</v>
      </c>
      <c r="G97" s="10">
        <v>5</v>
      </c>
      <c r="H97" s="10">
        <v>6</v>
      </c>
      <c r="I97" s="10">
        <v>7</v>
      </c>
      <c r="J97" s="10">
        <v>8</v>
      </c>
      <c r="K97" s="10">
        <v>9</v>
      </c>
      <c r="L97" s="10">
        <v>10</v>
      </c>
      <c r="M97" s="10">
        <v>11</v>
      </c>
      <c r="N97" s="10">
        <v>12</v>
      </c>
      <c r="O97" s="10">
        <v>13</v>
      </c>
      <c r="P97" s="10">
        <v>14</v>
      </c>
      <c r="Q97" s="10">
        <v>15</v>
      </c>
      <c r="R97" s="10">
        <v>16</v>
      </c>
      <c r="S97" s="10">
        <v>17</v>
      </c>
      <c r="T97" s="10">
        <v>18</v>
      </c>
      <c r="U97" s="10">
        <v>19</v>
      </c>
      <c r="V97" s="10">
        <v>20</v>
      </c>
      <c r="W97" s="10">
        <v>21</v>
      </c>
      <c r="X97" s="10">
        <v>22</v>
      </c>
    </row>
    <row r="98" spans="2:24" ht="63.75">
      <c r="B98" s="5" t="s">
        <v>7</v>
      </c>
      <c r="C98" s="2" t="s">
        <v>0</v>
      </c>
      <c r="D98" s="2" t="s">
        <v>8</v>
      </c>
      <c r="E98" s="2" t="s">
        <v>8</v>
      </c>
      <c r="F98" s="2" t="s">
        <v>8</v>
      </c>
      <c r="G98" s="2" t="s">
        <v>8</v>
      </c>
      <c r="H98" s="2" t="s">
        <v>9</v>
      </c>
      <c r="I98" s="2" t="s">
        <v>10</v>
      </c>
      <c r="J98" s="2" t="s">
        <v>11</v>
      </c>
      <c r="K98" s="2" t="s">
        <v>12</v>
      </c>
      <c r="L98" s="2" t="s">
        <v>11</v>
      </c>
      <c r="M98" s="2" t="s">
        <v>12</v>
      </c>
      <c r="N98" s="2" t="s">
        <v>12</v>
      </c>
      <c r="O98" s="2" t="s">
        <v>11</v>
      </c>
      <c r="P98" s="2" t="s">
        <v>12</v>
      </c>
      <c r="Q98" s="2" t="s">
        <v>11</v>
      </c>
      <c r="R98" s="2" t="s">
        <v>11</v>
      </c>
      <c r="S98" s="2" t="s">
        <v>12</v>
      </c>
      <c r="T98" s="2" t="s">
        <v>12</v>
      </c>
      <c r="U98" s="2" t="s">
        <v>11</v>
      </c>
      <c r="V98" s="2" t="s">
        <v>12</v>
      </c>
      <c r="W98" s="2" t="s">
        <v>11</v>
      </c>
      <c r="X98" s="2" t="s">
        <v>12</v>
      </c>
    </row>
    <row r="99" spans="2:24" ht="144">
      <c r="B99" s="6" t="s">
        <v>13</v>
      </c>
      <c r="C99" s="8"/>
      <c r="D99" s="9"/>
      <c r="E99" s="9" t="s">
        <v>38</v>
      </c>
      <c r="F99" s="9" t="s">
        <v>39</v>
      </c>
      <c r="G99" s="9" t="s">
        <v>40</v>
      </c>
      <c r="H99" s="9" t="s">
        <v>14</v>
      </c>
      <c r="I99" s="9" t="s">
        <v>14</v>
      </c>
      <c r="J99" s="9" t="s">
        <v>15</v>
      </c>
      <c r="K99" s="9" t="s">
        <v>15</v>
      </c>
      <c r="L99" s="9" t="s">
        <v>16</v>
      </c>
      <c r="M99" s="9" t="s">
        <v>17</v>
      </c>
      <c r="N99" s="9" t="s">
        <v>18</v>
      </c>
      <c r="O99" s="9" t="s">
        <v>19</v>
      </c>
      <c r="P99" s="9" t="s">
        <v>19</v>
      </c>
      <c r="Q99" s="9" t="s">
        <v>20</v>
      </c>
      <c r="R99" s="9" t="s">
        <v>21</v>
      </c>
      <c r="S99" s="9" t="s">
        <v>22</v>
      </c>
      <c r="T99" s="9" t="s">
        <v>21</v>
      </c>
      <c r="U99" s="9" t="s">
        <v>23</v>
      </c>
      <c r="V99" s="9" t="s">
        <v>23</v>
      </c>
      <c r="W99" s="9" t="s">
        <v>24</v>
      </c>
      <c r="X99" s="9" t="s">
        <v>24</v>
      </c>
    </row>
    <row r="100" spans="2:24">
      <c r="B100" s="3" t="s">
        <v>1</v>
      </c>
      <c r="C100" s="11" t="s">
        <v>25</v>
      </c>
      <c r="D100" s="11" t="s">
        <v>25</v>
      </c>
      <c r="E100" s="11" t="s">
        <v>25</v>
      </c>
      <c r="F100" s="11" t="s">
        <v>25</v>
      </c>
      <c r="G100" s="11" t="s">
        <v>25</v>
      </c>
      <c r="H100" s="11" t="s">
        <v>26</v>
      </c>
      <c r="I100" s="11" t="s">
        <v>26</v>
      </c>
      <c r="J100" s="11" t="s">
        <v>27</v>
      </c>
      <c r="K100" s="11" t="s">
        <v>27</v>
      </c>
      <c r="L100" s="11" t="s">
        <v>28</v>
      </c>
      <c r="M100" s="11" t="s">
        <v>28</v>
      </c>
      <c r="N100" s="11" t="s">
        <v>29</v>
      </c>
      <c r="O100" s="11" t="s">
        <v>28</v>
      </c>
      <c r="P100" s="11" t="s">
        <v>28</v>
      </c>
      <c r="Q100" s="11" t="s">
        <v>30</v>
      </c>
      <c r="R100" s="11" t="s">
        <v>31</v>
      </c>
      <c r="S100" s="11" t="s">
        <v>30</v>
      </c>
      <c r="T100" s="11" t="s">
        <v>31</v>
      </c>
      <c r="U100" s="11" t="s">
        <v>32</v>
      </c>
      <c r="V100" s="11" t="s">
        <v>32</v>
      </c>
      <c r="W100" s="11" t="s">
        <v>33</v>
      </c>
      <c r="X100" s="11" t="s">
        <v>33</v>
      </c>
    </row>
    <row r="101" spans="2:24">
      <c r="B101" s="29">
        <v>44440</v>
      </c>
      <c r="C101" s="12">
        <v>566.10962500000005</v>
      </c>
      <c r="D101" s="12">
        <v>1202.0556666666666</v>
      </c>
      <c r="E101" s="12">
        <v>1065.8335</v>
      </c>
      <c r="F101" s="12">
        <v>1474.5</v>
      </c>
      <c r="G101" s="12">
        <v>0</v>
      </c>
      <c r="H101" s="4">
        <v>0</v>
      </c>
      <c r="I101" s="4">
        <v>0</v>
      </c>
      <c r="J101" s="4">
        <v>59</v>
      </c>
      <c r="K101" s="4">
        <v>9</v>
      </c>
      <c r="L101" s="4">
        <v>0</v>
      </c>
      <c r="M101" s="4">
        <v>0</v>
      </c>
      <c r="N101" s="33">
        <f>IF(M101=0,0,M101/K101)</f>
        <v>0</v>
      </c>
      <c r="O101" s="4">
        <v>5</v>
      </c>
      <c r="P101" s="4">
        <v>2</v>
      </c>
      <c r="Q101" s="30">
        <f>IF(O101=0,0,O101/J101)</f>
        <v>8.4745762711864403E-2</v>
      </c>
      <c r="R101" s="30">
        <f>IF(L101=0,0,L101/J101)</f>
        <v>0</v>
      </c>
      <c r="S101" s="30">
        <f>IF(P101=0,0,P101/K101)</f>
        <v>0.22222222222222221</v>
      </c>
      <c r="T101" s="30">
        <f>IF(N101=0,0,N101/K101)</f>
        <v>0</v>
      </c>
      <c r="U101" s="12">
        <v>0</v>
      </c>
      <c r="V101" s="12">
        <v>0</v>
      </c>
      <c r="W101" s="12">
        <f>100-U101</f>
        <v>100</v>
      </c>
      <c r="X101" s="12">
        <f>100-V101</f>
        <v>100</v>
      </c>
    </row>
    <row r="102" spans="2:24">
      <c r="B102" s="29">
        <v>44441</v>
      </c>
      <c r="C102" s="12">
        <v>992.20299999999986</v>
      </c>
      <c r="D102" s="12">
        <v>1403.3833333333332</v>
      </c>
      <c r="E102" s="12">
        <v>1962.825</v>
      </c>
      <c r="F102" s="12">
        <v>284.5</v>
      </c>
      <c r="G102" s="12">
        <v>0</v>
      </c>
      <c r="H102" s="4">
        <v>0</v>
      </c>
      <c r="I102" s="4">
        <v>0</v>
      </c>
      <c r="J102" s="4">
        <v>87</v>
      </c>
      <c r="K102" s="4">
        <v>11</v>
      </c>
      <c r="L102" s="4">
        <v>0</v>
      </c>
      <c r="M102" s="4">
        <v>2</v>
      </c>
      <c r="N102" s="33">
        <f t="shared" ref="N102:N130" si="31">IF(M102=0,0,M102/K102)</f>
        <v>0.18181818181818182</v>
      </c>
      <c r="O102" s="4">
        <v>3</v>
      </c>
      <c r="P102" s="4">
        <v>1</v>
      </c>
      <c r="Q102" s="30">
        <f t="shared" ref="Q102:Q130" si="32">IF(O102=0,0,O102/J102)</f>
        <v>3.4482758620689655E-2</v>
      </c>
      <c r="R102" s="30">
        <f t="shared" ref="R102:R130" si="33">IF(L102=0,0,L102/J102)</f>
        <v>0</v>
      </c>
      <c r="S102" s="30">
        <f t="shared" ref="S102:S130" si="34">IF(P102=0,0,P102/K102)</f>
        <v>9.0909090909090912E-2</v>
      </c>
      <c r="T102" s="30">
        <f t="shared" ref="T102:T130" si="35">IF(N102=0,0,N102/K102)</f>
        <v>1.6528925619834711E-2</v>
      </c>
      <c r="U102" s="12">
        <v>0</v>
      </c>
      <c r="V102" s="12">
        <v>0</v>
      </c>
      <c r="W102" s="12">
        <f t="shared" ref="W102:W130" si="36">100-U102</f>
        <v>100</v>
      </c>
      <c r="X102" s="12">
        <f t="shared" ref="X102:X130" si="37">100-V102</f>
        <v>100</v>
      </c>
    </row>
    <row r="103" spans="2:24">
      <c r="B103" s="29">
        <v>44442</v>
      </c>
      <c r="C103" s="12">
        <v>608.71849999999995</v>
      </c>
      <c r="D103" s="12">
        <v>1037.3333333333333</v>
      </c>
      <c r="E103" s="12">
        <v>1413</v>
      </c>
      <c r="F103" s="12">
        <v>286</v>
      </c>
      <c r="G103" s="12">
        <v>0</v>
      </c>
      <c r="H103" s="4">
        <v>0</v>
      </c>
      <c r="I103" s="4">
        <v>0</v>
      </c>
      <c r="J103" s="4">
        <v>128</v>
      </c>
      <c r="K103" s="4">
        <v>6</v>
      </c>
      <c r="L103" s="4">
        <v>0</v>
      </c>
      <c r="M103" s="4">
        <v>2</v>
      </c>
      <c r="N103" s="33">
        <f t="shared" si="31"/>
        <v>0.33333333333333331</v>
      </c>
      <c r="O103" s="4">
        <v>8</v>
      </c>
      <c r="P103" s="4">
        <v>0</v>
      </c>
      <c r="Q103" s="30">
        <f t="shared" si="32"/>
        <v>6.25E-2</v>
      </c>
      <c r="R103" s="30">
        <f t="shared" si="33"/>
        <v>0</v>
      </c>
      <c r="S103" s="30">
        <f t="shared" si="34"/>
        <v>0</v>
      </c>
      <c r="T103" s="30">
        <f t="shared" si="35"/>
        <v>5.5555555555555552E-2</v>
      </c>
      <c r="U103" s="12">
        <v>0</v>
      </c>
      <c r="V103" s="12">
        <v>0</v>
      </c>
      <c r="W103" s="12">
        <f t="shared" si="36"/>
        <v>100</v>
      </c>
      <c r="X103" s="12">
        <f t="shared" si="37"/>
        <v>100</v>
      </c>
    </row>
    <row r="104" spans="2:24">
      <c r="B104" s="19">
        <v>44443</v>
      </c>
      <c r="C104" s="12">
        <v>973.38900000000001</v>
      </c>
      <c r="D104" s="12">
        <v>1328.3335</v>
      </c>
      <c r="E104" s="12">
        <v>1328.3335</v>
      </c>
      <c r="F104" s="12">
        <v>0</v>
      </c>
      <c r="G104" s="12">
        <v>0</v>
      </c>
      <c r="H104" s="4">
        <v>0</v>
      </c>
      <c r="I104" s="4">
        <v>0</v>
      </c>
      <c r="J104" s="4">
        <v>12</v>
      </c>
      <c r="K104" s="4">
        <v>8</v>
      </c>
      <c r="L104" s="4">
        <v>0</v>
      </c>
      <c r="M104" s="4">
        <v>2</v>
      </c>
      <c r="N104" s="33">
        <f t="shared" si="31"/>
        <v>0.25</v>
      </c>
      <c r="O104" s="4">
        <v>2</v>
      </c>
      <c r="P104" s="4">
        <v>0</v>
      </c>
      <c r="Q104" s="30">
        <f t="shared" si="32"/>
        <v>0.16666666666666666</v>
      </c>
      <c r="R104" s="30">
        <f t="shared" si="33"/>
        <v>0</v>
      </c>
      <c r="S104" s="30">
        <f t="shared" si="34"/>
        <v>0</v>
      </c>
      <c r="T104" s="30">
        <f t="shared" si="35"/>
        <v>3.125E-2</v>
      </c>
      <c r="U104" s="12">
        <v>0</v>
      </c>
      <c r="V104" s="12">
        <v>0</v>
      </c>
      <c r="W104" s="12">
        <f t="shared" si="36"/>
        <v>100</v>
      </c>
      <c r="X104" s="12">
        <f t="shared" si="37"/>
        <v>100</v>
      </c>
    </row>
    <row r="105" spans="2:24">
      <c r="B105" s="19">
        <v>44444</v>
      </c>
      <c r="C105" s="12">
        <v>1759.8666666666668</v>
      </c>
      <c r="D105" s="12">
        <v>1330.0664999999999</v>
      </c>
      <c r="E105" s="12">
        <v>1330.0664999999999</v>
      </c>
      <c r="F105" s="12">
        <v>0</v>
      </c>
      <c r="G105" s="12">
        <v>0</v>
      </c>
      <c r="H105" s="4">
        <v>0</v>
      </c>
      <c r="I105" s="4">
        <v>0</v>
      </c>
      <c r="J105" s="4">
        <v>12</v>
      </c>
      <c r="K105" s="4">
        <v>8</v>
      </c>
      <c r="L105" s="4">
        <v>0</v>
      </c>
      <c r="M105" s="4">
        <v>2</v>
      </c>
      <c r="N105" s="33">
        <f t="shared" si="31"/>
        <v>0.25</v>
      </c>
      <c r="O105" s="4">
        <v>2</v>
      </c>
      <c r="P105" s="4">
        <v>0</v>
      </c>
      <c r="Q105" s="30">
        <f t="shared" si="32"/>
        <v>0.16666666666666666</v>
      </c>
      <c r="R105" s="30">
        <f t="shared" si="33"/>
        <v>0</v>
      </c>
      <c r="S105" s="30">
        <f t="shared" si="34"/>
        <v>0</v>
      </c>
      <c r="T105" s="30">
        <f t="shared" si="35"/>
        <v>3.125E-2</v>
      </c>
      <c r="U105" s="12">
        <v>0</v>
      </c>
      <c r="V105" s="12">
        <v>0</v>
      </c>
      <c r="W105" s="12">
        <f t="shared" si="36"/>
        <v>100</v>
      </c>
      <c r="X105" s="12">
        <f t="shared" si="37"/>
        <v>100</v>
      </c>
    </row>
    <row r="106" spans="2:24">
      <c r="B106" s="29">
        <v>44445</v>
      </c>
      <c r="C106" s="12">
        <v>671.49660000000006</v>
      </c>
      <c r="D106" s="12">
        <v>848.11133333333328</v>
      </c>
      <c r="E106" s="12">
        <v>1163.8335</v>
      </c>
      <c r="F106" s="12">
        <v>216.667</v>
      </c>
      <c r="G106" s="12">
        <v>0</v>
      </c>
      <c r="H106" s="4">
        <v>0</v>
      </c>
      <c r="I106" s="4">
        <v>0</v>
      </c>
      <c r="J106" s="4">
        <v>18</v>
      </c>
      <c r="K106" s="4">
        <v>13</v>
      </c>
      <c r="L106" s="4">
        <v>0</v>
      </c>
      <c r="M106" s="4">
        <v>2</v>
      </c>
      <c r="N106" s="33">
        <f t="shared" si="31"/>
        <v>0.15384615384615385</v>
      </c>
      <c r="O106" s="4">
        <v>5</v>
      </c>
      <c r="P106" s="4">
        <v>0</v>
      </c>
      <c r="Q106" s="30">
        <f t="shared" si="32"/>
        <v>0.27777777777777779</v>
      </c>
      <c r="R106" s="30">
        <f t="shared" si="33"/>
        <v>0</v>
      </c>
      <c r="S106" s="30">
        <f t="shared" si="34"/>
        <v>0</v>
      </c>
      <c r="T106" s="30">
        <f t="shared" si="35"/>
        <v>1.183431952662722E-2</v>
      </c>
      <c r="U106" s="12">
        <v>0</v>
      </c>
      <c r="V106" s="12">
        <v>0</v>
      </c>
      <c r="W106" s="12">
        <f t="shared" si="36"/>
        <v>100</v>
      </c>
      <c r="X106" s="12">
        <f t="shared" si="37"/>
        <v>100</v>
      </c>
    </row>
    <row r="107" spans="2:24">
      <c r="B107" s="29">
        <v>44446</v>
      </c>
      <c r="C107" s="12">
        <v>718.49699999999996</v>
      </c>
      <c r="D107" s="12">
        <v>1006.475</v>
      </c>
      <c r="E107" s="12">
        <v>1246.3</v>
      </c>
      <c r="F107" s="12">
        <v>287</v>
      </c>
      <c r="G107" s="12">
        <v>0</v>
      </c>
      <c r="H107" s="4">
        <v>0</v>
      </c>
      <c r="I107" s="4">
        <v>0</v>
      </c>
      <c r="J107" s="4">
        <v>50</v>
      </c>
      <c r="K107" s="4">
        <v>11</v>
      </c>
      <c r="L107" s="4">
        <v>0</v>
      </c>
      <c r="M107" s="4">
        <v>2</v>
      </c>
      <c r="N107" s="33">
        <f t="shared" si="31"/>
        <v>0.18181818181818182</v>
      </c>
      <c r="O107" s="4">
        <v>3</v>
      </c>
      <c r="P107" s="4">
        <v>0</v>
      </c>
      <c r="Q107" s="30">
        <f t="shared" si="32"/>
        <v>0.06</v>
      </c>
      <c r="R107" s="30">
        <f t="shared" si="33"/>
        <v>0</v>
      </c>
      <c r="S107" s="30">
        <f t="shared" si="34"/>
        <v>0</v>
      </c>
      <c r="T107" s="30">
        <f t="shared" si="35"/>
        <v>1.6528925619834711E-2</v>
      </c>
      <c r="U107" s="12">
        <v>0</v>
      </c>
      <c r="V107" s="12">
        <v>0</v>
      </c>
      <c r="W107" s="12">
        <f t="shared" si="36"/>
        <v>100</v>
      </c>
      <c r="X107" s="12">
        <f t="shared" si="37"/>
        <v>100</v>
      </c>
    </row>
    <row r="108" spans="2:24">
      <c r="B108" s="29">
        <v>44447</v>
      </c>
      <c r="C108" s="12">
        <v>485.36466666666666</v>
      </c>
      <c r="D108" s="12">
        <v>644.5</v>
      </c>
      <c r="E108" s="12">
        <v>836.75</v>
      </c>
      <c r="F108" s="12">
        <v>260</v>
      </c>
      <c r="G108" s="12">
        <v>0</v>
      </c>
      <c r="H108" s="4">
        <v>0</v>
      </c>
      <c r="I108" s="4">
        <v>0</v>
      </c>
      <c r="J108" s="4">
        <v>34</v>
      </c>
      <c r="K108" s="4">
        <v>11</v>
      </c>
      <c r="L108" s="4">
        <v>0</v>
      </c>
      <c r="M108" s="4">
        <v>2</v>
      </c>
      <c r="N108" s="33">
        <f t="shared" si="31"/>
        <v>0.18181818181818182</v>
      </c>
      <c r="O108" s="4">
        <v>5</v>
      </c>
      <c r="P108" s="4">
        <v>0</v>
      </c>
      <c r="Q108" s="30">
        <f t="shared" si="32"/>
        <v>0.14705882352941177</v>
      </c>
      <c r="R108" s="30">
        <f t="shared" si="33"/>
        <v>0</v>
      </c>
      <c r="S108" s="30">
        <f t="shared" si="34"/>
        <v>0</v>
      </c>
      <c r="T108" s="30">
        <f t="shared" si="35"/>
        <v>1.6528925619834711E-2</v>
      </c>
      <c r="U108" s="12">
        <v>0</v>
      </c>
      <c r="V108" s="12">
        <v>0</v>
      </c>
      <c r="W108" s="12">
        <f t="shared" si="36"/>
        <v>100</v>
      </c>
      <c r="X108" s="12">
        <f t="shared" si="37"/>
        <v>100</v>
      </c>
    </row>
    <row r="109" spans="2:24">
      <c r="B109" s="29">
        <v>44448</v>
      </c>
      <c r="C109" s="12">
        <v>668.58659999999998</v>
      </c>
      <c r="D109" s="12">
        <v>1084.0835</v>
      </c>
      <c r="E109" s="12">
        <v>1084.0835</v>
      </c>
      <c r="F109" s="12">
        <v>0</v>
      </c>
      <c r="G109" s="12">
        <v>0</v>
      </c>
      <c r="H109" s="4">
        <v>0</v>
      </c>
      <c r="I109" s="4">
        <v>0</v>
      </c>
      <c r="J109" s="4">
        <v>22</v>
      </c>
      <c r="K109" s="4">
        <v>7</v>
      </c>
      <c r="L109" s="4">
        <v>0</v>
      </c>
      <c r="M109" s="4">
        <v>1</v>
      </c>
      <c r="N109" s="33">
        <f t="shared" si="31"/>
        <v>0.14285714285714285</v>
      </c>
      <c r="O109" s="4">
        <v>2</v>
      </c>
      <c r="P109" s="4">
        <v>0</v>
      </c>
      <c r="Q109" s="30">
        <f t="shared" si="32"/>
        <v>9.0909090909090912E-2</v>
      </c>
      <c r="R109" s="30">
        <f t="shared" si="33"/>
        <v>0</v>
      </c>
      <c r="S109" s="30">
        <f t="shared" si="34"/>
        <v>0</v>
      </c>
      <c r="T109" s="30">
        <f t="shared" si="35"/>
        <v>2.0408163265306121E-2</v>
      </c>
      <c r="U109" s="12">
        <v>0</v>
      </c>
      <c r="V109" s="12">
        <v>0</v>
      </c>
      <c r="W109" s="12">
        <f t="shared" si="36"/>
        <v>100</v>
      </c>
      <c r="X109" s="12">
        <f t="shared" si="37"/>
        <v>100</v>
      </c>
    </row>
    <row r="110" spans="2:24">
      <c r="B110" s="29">
        <v>44449</v>
      </c>
      <c r="C110" s="12">
        <v>840.02119999999991</v>
      </c>
      <c r="D110" s="12">
        <v>658.07150000000001</v>
      </c>
      <c r="E110" s="12">
        <v>829.76200000000006</v>
      </c>
      <c r="F110" s="12">
        <v>143</v>
      </c>
      <c r="G110" s="12">
        <v>0</v>
      </c>
      <c r="H110" s="4">
        <v>0</v>
      </c>
      <c r="I110" s="4">
        <v>0</v>
      </c>
      <c r="J110" s="4">
        <v>30</v>
      </c>
      <c r="K110" s="4">
        <v>15</v>
      </c>
      <c r="L110" s="4">
        <v>0</v>
      </c>
      <c r="M110" s="4">
        <v>2</v>
      </c>
      <c r="N110" s="33">
        <f t="shared" si="31"/>
        <v>0.13333333333333333</v>
      </c>
      <c r="O110" s="4">
        <v>2</v>
      </c>
      <c r="P110" s="4">
        <v>0</v>
      </c>
      <c r="Q110" s="30">
        <f t="shared" si="32"/>
        <v>6.6666666666666666E-2</v>
      </c>
      <c r="R110" s="30">
        <f t="shared" si="33"/>
        <v>0</v>
      </c>
      <c r="S110" s="30">
        <f t="shared" si="34"/>
        <v>0</v>
      </c>
      <c r="T110" s="30">
        <f t="shared" si="35"/>
        <v>8.8888888888888889E-3</v>
      </c>
      <c r="U110" s="12">
        <v>0</v>
      </c>
      <c r="V110" s="12">
        <v>0</v>
      </c>
      <c r="W110" s="12">
        <f t="shared" si="36"/>
        <v>100</v>
      </c>
      <c r="X110" s="12">
        <f t="shared" si="37"/>
        <v>100</v>
      </c>
    </row>
    <row r="111" spans="2:24">
      <c r="B111" s="19">
        <v>44450</v>
      </c>
      <c r="C111" s="12">
        <v>435.28660000000002</v>
      </c>
      <c r="D111" s="12">
        <v>749.375</v>
      </c>
      <c r="E111" s="12">
        <v>749.375</v>
      </c>
      <c r="F111" s="12">
        <v>0</v>
      </c>
      <c r="G111" s="12">
        <v>0</v>
      </c>
      <c r="H111" s="4">
        <v>0</v>
      </c>
      <c r="I111" s="4">
        <v>0</v>
      </c>
      <c r="J111" s="4">
        <v>27</v>
      </c>
      <c r="K111" s="4">
        <v>14</v>
      </c>
      <c r="L111" s="4">
        <v>0</v>
      </c>
      <c r="M111" s="4">
        <v>1</v>
      </c>
      <c r="N111" s="33">
        <f t="shared" si="31"/>
        <v>7.1428571428571425E-2</v>
      </c>
      <c r="O111" s="4">
        <v>8</v>
      </c>
      <c r="P111" s="4">
        <v>0</v>
      </c>
      <c r="Q111" s="30">
        <f t="shared" si="32"/>
        <v>0.29629629629629628</v>
      </c>
      <c r="R111" s="30">
        <f t="shared" si="33"/>
        <v>0</v>
      </c>
      <c r="S111" s="30">
        <f t="shared" si="34"/>
        <v>0</v>
      </c>
      <c r="T111" s="30">
        <f t="shared" si="35"/>
        <v>5.1020408163265302E-3</v>
      </c>
      <c r="U111" s="12">
        <v>0</v>
      </c>
      <c r="V111" s="12">
        <v>0</v>
      </c>
      <c r="W111" s="12">
        <f t="shared" si="36"/>
        <v>100</v>
      </c>
      <c r="X111" s="12">
        <f t="shared" si="37"/>
        <v>100</v>
      </c>
    </row>
    <row r="112" spans="2:24">
      <c r="B112" s="19">
        <v>44451</v>
      </c>
      <c r="C112" s="12">
        <v>820.79633333333334</v>
      </c>
      <c r="D112" s="12">
        <v>1104.5999999999999</v>
      </c>
      <c r="E112" s="12">
        <v>1104.5999999999999</v>
      </c>
      <c r="F112" s="12">
        <v>0</v>
      </c>
      <c r="G112" s="12">
        <v>0</v>
      </c>
      <c r="H112" s="4">
        <v>0</v>
      </c>
      <c r="I112" s="4">
        <v>0</v>
      </c>
      <c r="J112" s="4">
        <v>22</v>
      </c>
      <c r="K112" s="4">
        <v>12</v>
      </c>
      <c r="L112" s="4">
        <v>0</v>
      </c>
      <c r="M112" s="4">
        <v>2</v>
      </c>
      <c r="N112" s="33">
        <f t="shared" si="31"/>
        <v>0.16666666666666666</v>
      </c>
      <c r="O112" s="4">
        <v>2</v>
      </c>
      <c r="P112" s="4">
        <v>0</v>
      </c>
      <c r="Q112" s="30">
        <f t="shared" si="32"/>
        <v>9.0909090909090912E-2</v>
      </c>
      <c r="R112" s="30">
        <f t="shared" si="33"/>
        <v>0</v>
      </c>
      <c r="S112" s="30">
        <f t="shared" si="34"/>
        <v>0</v>
      </c>
      <c r="T112" s="30">
        <f t="shared" si="35"/>
        <v>1.3888888888888888E-2</v>
      </c>
      <c r="U112" s="12">
        <v>0</v>
      </c>
      <c r="V112" s="12">
        <v>0</v>
      </c>
      <c r="W112" s="12">
        <f t="shared" si="36"/>
        <v>100</v>
      </c>
      <c r="X112" s="12">
        <f t="shared" si="37"/>
        <v>100</v>
      </c>
    </row>
    <row r="113" spans="2:24">
      <c r="B113" s="29">
        <v>44452</v>
      </c>
      <c r="C113" s="12">
        <v>528.7084000000001</v>
      </c>
      <c r="D113" s="12">
        <v>637.41899999999998</v>
      </c>
      <c r="E113" s="12">
        <v>851.12850000000003</v>
      </c>
      <c r="F113" s="12">
        <v>210</v>
      </c>
      <c r="G113" s="12">
        <v>0</v>
      </c>
      <c r="H113" s="4">
        <v>0</v>
      </c>
      <c r="I113" s="4">
        <v>0</v>
      </c>
      <c r="J113" s="4">
        <v>61</v>
      </c>
      <c r="K113" s="4">
        <v>14</v>
      </c>
      <c r="L113" s="4">
        <v>0</v>
      </c>
      <c r="M113" s="4">
        <v>1</v>
      </c>
      <c r="N113" s="33">
        <f t="shared" si="31"/>
        <v>7.1428571428571425E-2</v>
      </c>
      <c r="O113" s="4">
        <v>2</v>
      </c>
      <c r="P113" s="4">
        <v>0</v>
      </c>
      <c r="Q113" s="30">
        <f t="shared" si="32"/>
        <v>3.2786885245901641E-2</v>
      </c>
      <c r="R113" s="30">
        <f t="shared" si="33"/>
        <v>0</v>
      </c>
      <c r="S113" s="30">
        <f t="shared" si="34"/>
        <v>0</v>
      </c>
      <c r="T113" s="30">
        <f t="shared" si="35"/>
        <v>5.1020408163265302E-3</v>
      </c>
      <c r="U113" s="12">
        <v>0</v>
      </c>
      <c r="V113" s="12">
        <v>0</v>
      </c>
      <c r="W113" s="12">
        <f t="shared" si="36"/>
        <v>100</v>
      </c>
      <c r="X113" s="12">
        <f t="shared" si="37"/>
        <v>100</v>
      </c>
    </row>
    <row r="114" spans="2:24">
      <c r="B114" s="29">
        <v>44453</v>
      </c>
      <c r="C114" s="12">
        <v>542.79733333333331</v>
      </c>
      <c r="D114" s="12">
        <v>588.92233333333331</v>
      </c>
      <c r="E114" s="12">
        <v>778.55</v>
      </c>
      <c r="F114" s="12">
        <v>209.667</v>
      </c>
      <c r="G114" s="12">
        <v>0</v>
      </c>
      <c r="H114" s="4">
        <v>0</v>
      </c>
      <c r="I114" s="4">
        <v>0</v>
      </c>
      <c r="J114" s="4">
        <v>37</v>
      </c>
      <c r="K114" s="4">
        <v>14</v>
      </c>
      <c r="L114" s="4">
        <v>0</v>
      </c>
      <c r="M114" s="4">
        <v>2</v>
      </c>
      <c r="N114" s="33">
        <f t="shared" si="31"/>
        <v>0.14285714285714285</v>
      </c>
      <c r="O114" s="4">
        <v>4</v>
      </c>
      <c r="P114" s="4">
        <v>0</v>
      </c>
      <c r="Q114" s="30">
        <f t="shared" si="32"/>
        <v>0.10810810810810811</v>
      </c>
      <c r="R114" s="30">
        <f t="shared" si="33"/>
        <v>0</v>
      </c>
      <c r="S114" s="30">
        <f t="shared" si="34"/>
        <v>0</v>
      </c>
      <c r="T114" s="30">
        <f t="shared" si="35"/>
        <v>1.020408163265306E-2</v>
      </c>
      <c r="U114" s="12">
        <v>0</v>
      </c>
      <c r="V114" s="12">
        <v>0</v>
      </c>
      <c r="W114" s="12">
        <f t="shared" si="36"/>
        <v>100</v>
      </c>
      <c r="X114" s="12">
        <f t="shared" si="37"/>
        <v>100</v>
      </c>
    </row>
    <row r="115" spans="2:24">
      <c r="B115" s="29">
        <v>44454</v>
      </c>
      <c r="C115" s="12">
        <v>625.48699999999997</v>
      </c>
      <c r="D115" s="12">
        <v>867.3</v>
      </c>
      <c r="E115" s="12">
        <v>867.3</v>
      </c>
      <c r="F115" s="12">
        <v>0</v>
      </c>
      <c r="G115" s="12">
        <v>0</v>
      </c>
      <c r="H115" s="4">
        <v>0</v>
      </c>
      <c r="I115" s="4">
        <v>0</v>
      </c>
      <c r="J115" s="4">
        <v>62</v>
      </c>
      <c r="K115" s="4">
        <v>16</v>
      </c>
      <c r="L115" s="4">
        <v>0</v>
      </c>
      <c r="M115" s="4">
        <v>2</v>
      </c>
      <c r="N115" s="33">
        <f t="shared" si="31"/>
        <v>0.125</v>
      </c>
      <c r="O115" s="4">
        <v>5</v>
      </c>
      <c r="P115" s="4">
        <v>0</v>
      </c>
      <c r="Q115" s="30">
        <f t="shared" si="32"/>
        <v>8.0645161290322578E-2</v>
      </c>
      <c r="R115" s="30">
        <f t="shared" si="33"/>
        <v>0</v>
      </c>
      <c r="S115" s="30">
        <f t="shared" si="34"/>
        <v>0</v>
      </c>
      <c r="T115" s="30">
        <f t="shared" si="35"/>
        <v>7.8125E-3</v>
      </c>
      <c r="U115" s="12">
        <v>0</v>
      </c>
      <c r="V115" s="12">
        <v>0</v>
      </c>
      <c r="W115" s="12">
        <f t="shared" si="36"/>
        <v>100</v>
      </c>
      <c r="X115" s="12">
        <f t="shared" si="37"/>
        <v>100</v>
      </c>
    </row>
    <row r="116" spans="2:24">
      <c r="B116" s="29">
        <v>44455</v>
      </c>
      <c r="C116" s="12">
        <v>539.71614285714281</v>
      </c>
      <c r="D116" s="12">
        <v>504.01419999999996</v>
      </c>
      <c r="E116" s="12">
        <v>590.125</v>
      </c>
      <c r="F116" s="12">
        <v>159.571</v>
      </c>
      <c r="G116" s="12">
        <v>0</v>
      </c>
      <c r="H116" s="4">
        <v>0</v>
      </c>
      <c r="I116" s="4">
        <v>0</v>
      </c>
      <c r="J116" s="4">
        <v>66</v>
      </c>
      <c r="K116" s="4">
        <v>32</v>
      </c>
      <c r="L116" s="4">
        <v>0</v>
      </c>
      <c r="M116" s="4">
        <v>1</v>
      </c>
      <c r="N116" s="33">
        <f t="shared" si="31"/>
        <v>3.125E-2</v>
      </c>
      <c r="O116" s="4">
        <v>13</v>
      </c>
      <c r="P116" s="4">
        <v>9</v>
      </c>
      <c r="Q116" s="30">
        <f t="shared" si="32"/>
        <v>0.19696969696969696</v>
      </c>
      <c r="R116" s="30">
        <f t="shared" si="33"/>
        <v>0</v>
      </c>
      <c r="S116" s="30">
        <f t="shared" si="34"/>
        <v>0.28125</v>
      </c>
      <c r="T116" s="30">
        <f t="shared" si="35"/>
        <v>9.765625E-4</v>
      </c>
      <c r="U116" s="12">
        <v>0</v>
      </c>
      <c r="V116" s="12">
        <v>0</v>
      </c>
      <c r="W116" s="12">
        <f t="shared" si="36"/>
        <v>100</v>
      </c>
      <c r="X116" s="12">
        <f t="shared" si="37"/>
        <v>100</v>
      </c>
    </row>
    <row r="117" spans="2:24">
      <c r="B117" s="29">
        <v>44456</v>
      </c>
      <c r="C117" s="12">
        <v>710.40866666666659</v>
      </c>
      <c r="D117" s="12">
        <v>620.52766666666673</v>
      </c>
      <c r="E117" s="12">
        <v>840.54150000000004</v>
      </c>
      <c r="F117" s="12">
        <v>180.5</v>
      </c>
      <c r="G117" s="12">
        <v>0</v>
      </c>
      <c r="H117" s="4">
        <v>0</v>
      </c>
      <c r="I117" s="4">
        <v>0</v>
      </c>
      <c r="J117" s="4">
        <v>69</v>
      </c>
      <c r="K117" s="4">
        <v>18</v>
      </c>
      <c r="L117" s="4">
        <v>0</v>
      </c>
      <c r="M117" s="4">
        <v>2</v>
      </c>
      <c r="N117" s="33">
        <f t="shared" si="31"/>
        <v>0.1111111111111111</v>
      </c>
      <c r="O117" s="4">
        <v>5</v>
      </c>
      <c r="P117" s="4">
        <v>2</v>
      </c>
      <c r="Q117" s="30">
        <f t="shared" si="32"/>
        <v>7.2463768115942032E-2</v>
      </c>
      <c r="R117" s="30">
        <f t="shared" si="33"/>
        <v>0</v>
      </c>
      <c r="S117" s="30">
        <f t="shared" si="34"/>
        <v>0.1111111111111111</v>
      </c>
      <c r="T117" s="30">
        <f t="shared" si="35"/>
        <v>6.1728395061728392E-3</v>
      </c>
      <c r="U117" s="12">
        <v>0</v>
      </c>
      <c r="V117" s="12">
        <v>0</v>
      </c>
      <c r="W117" s="12">
        <f t="shared" si="36"/>
        <v>100</v>
      </c>
      <c r="X117" s="12">
        <f t="shared" si="37"/>
        <v>100</v>
      </c>
    </row>
    <row r="118" spans="2:24">
      <c r="B118" s="19">
        <v>44457</v>
      </c>
      <c r="C118" s="12">
        <v>766.70619999999997</v>
      </c>
      <c r="D118" s="12">
        <v>642.63125000000002</v>
      </c>
      <c r="E118" s="12">
        <v>781.8416666666667</v>
      </c>
      <c r="F118" s="12">
        <v>225</v>
      </c>
      <c r="G118" s="12">
        <v>0</v>
      </c>
      <c r="H118" s="4">
        <v>0</v>
      </c>
      <c r="I118" s="4">
        <v>0</v>
      </c>
      <c r="J118" s="4">
        <v>28</v>
      </c>
      <c r="K118" s="4">
        <v>15</v>
      </c>
      <c r="L118" s="4">
        <v>0</v>
      </c>
      <c r="M118" s="4">
        <v>2</v>
      </c>
      <c r="N118" s="33">
        <f t="shared" si="31"/>
        <v>0.13333333333333333</v>
      </c>
      <c r="O118" s="4">
        <v>2</v>
      </c>
      <c r="P118" s="4">
        <v>0</v>
      </c>
      <c r="Q118" s="30">
        <f t="shared" si="32"/>
        <v>7.1428571428571425E-2</v>
      </c>
      <c r="R118" s="30">
        <f t="shared" si="33"/>
        <v>0</v>
      </c>
      <c r="S118" s="30">
        <f t="shared" si="34"/>
        <v>0</v>
      </c>
      <c r="T118" s="30">
        <f t="shared" si="35"/>
        <v>8.8888888888888889E-3</v>
      </c>
      <c r="U118" s="12">
        <v>0</v>
      </c>
      <c r="V118" s="12">
        <v>0</v>
      </c>
      <c r="W118" s="12">
        <f t="shared" si="36"/>
        <v>100</v>
      </c>
      <c r="X118" s="12">
        <f t="shared" si="37"/>
        <v>100</v>
      </c>
    </row>
    <row r="119" spans="2:24">
      <c r="B119" s="19">
        <v>44458</v>
      </c>
      <c r="C119" s="12">
        <v>1140.941</v>
      </c>
      <c r="D119" s="12">
        <v>1232.0484999999999</v>
      </c>
      <c r="E119" s="12">
        <v>1232.0484999999999</v>
      </c>
      <c r="F119" s="12">
        <v>0</v>
      </c>
      <c r="G119" s="12">
        <v>0</v>
      </c>
      <c r="H119" s="4">
        <v>0</v>
      </c>
      <c r="I119" s="4">
        <v>0</v>
      </c>
      <c r="J119" s="4">
        <v>25</v>
      </c>
      <c r="K119" s="4">
        <v>17</v>
      </c>
      <c r="L119" s="4">
        <v>0</v>
      </c>
      <c r="M119" s="4">
        <v>2</v>
      </c>
      <c r="N119" s="33">
        <f t="shared" si="31"/>
        <v>0.11764705882352941</v>
      </c>
      <c r="O119" s="4">
        <v>2</v>
      </c>
      <c r="P119" s="4">
        <v>0</v>
      </c>
      <c r="Q119" s="30">
        <f t="shared" si="32"/>
        <v>0.08</v>
      </c>
      <c r="R119" s="30">
        <f t="shared" si="33"/>
        <v>0</v>
      </c>
      <c r="S119" s="30">
        <f t="shared" si="34"/>
        <v>0</v>
      </c>
      <c r="T119" s="30">
        <f t="shared" si="35"/>
        <v>6.920415224913495E-3</v>
      </c>
      <c r="U119" s="12">
        <v>0</v>
      </c>
      <c r="V119" s="12">
        <v>0</v>
      </c>
      <c r="W119" s="12">
        <f t="shared" si="36"/>
        <v>100</v>
      </c>
      <c r="X119" s="12">
        <f t="shared" si="37"/>
        <v>100</v>
      </c>
    </row>
    <row r="120" spans="2:24">
      <c r="B120" s="29">
        <v>44459</v>
      </c>
      <c r="C120" s="12">
        <v>569.42866666666669</v>
      </c>
      <c r="D120" s="12">
        <v>662.27380000000005</v>
      </c>
      <c r="E120" s="12">
        <v>965.95633333333342</v>
      </c>
      <c r="F120" s="12">
        <v>206.75</v>
      </c>
      <c r="G120" s="12">
        <v>0</v>
      </c>
      <c r="H120" s="4">
        <v>0</v>
      </c>
      <c r="I120" s="4">
        <v>0</v>
      </c>
      <c r="J120" s="4">
        <v>105</v>
      </c>
      <c r="K120" s="4">
        <v>31</v>
      </c>
      <c r="L120" s="4">
        <v>0</v>
      </c>
      <c r="M120" s="4">
        <v>0</v>
      </c>
      <c r="N120" s="33">
        <f t="shared" si="31"/>
        <v>0</v>
      </c>
      <c r="O120" s="4">
        <v>6</v>
      </c>
      <c r="P120" s="4">
        <v>1</v>
      </c>
      <c r="Q120" s="30">
        <f t="shared" si="32"/>
        <v>5.7142857142857141E-2</v>
      </c>
      <c r="R120" s="30">
        <f t="shared" si="33"/>
        <v>0</v>
      </c>
      <c r="S120" s="30">
        <f t="shared" si="34"/>
        <v>3.2258064516129031E-2</v>
      </c>
      <c r="T120" s="30">
        <f t="shared" si="35"/>
        <v>0</v>
      </c>
      <c r="U120" s="12">
        <v>0</v>
      </c>
      <c r="V120" s="12">
        <v>0</v>
      </c>
      <c r="W120" s="12">
        <f t="shared" si="36"/>
        <v>100</v>
      </c>
      <c r="X120" s="12">
        <f t="shared" si="37"/>
        <v>100</v>
      </c>
    </row>
    <row r="121" spans="2:24">
      <c r="B121" s="29">
        <v>44460</v>
      </c>
      <c r="C121" s="12">
        <v>590.7978571428572</v>
      </c>
      <c r="D121" s="12">
        <v>520.39475000000004</v>
      </c>
      <c r="E121" s="12">
        <v>643.00266666666664</v>
      </c>
      <c r="F121" s="12">
        <v>152.571</v>
      </c>
      <c r="G121" s="12">
        <v>0</v>
      </c>
      <c r="H121" s="4">
        <v>0</v>
      </c>
      <c r="I121" s="4">
        <v>0</v>
      </c>
      <c r="J121" s="4">
        <v>107</v>
      </c>
      <c r="K121" s="4">
        <v>25</v>
      </c>
      <c r="L121" s="4">
        <v>0</v>
      </c>
      <c r="M121" s="4">
        <v>1</v>
      </c>
      <c r="N121" s="33">
        <f t="shared" si="31"/>
        <v>0.04</v>
      </c>
      <c r="O121" s="4">
        <v>8</v>
      </c>
      <c r="P121" s="4">
        <v>2</v>
      </c>
      <c r="Q121" s="30">
        <f t="shared" si="32"/>
        <v>7.476635514018691E-2</v>
      </c>
      <c r="R121" s="30">
        <f t="shared" si="33"/>
        <v>0</v>
      </c>
      <c r="S121" s="30">
        <f t="shared" si="34"/>
        <v>0.08</v>
      </c>
      <c r="T121" s="30">
        <f t="shared" si="35"/>
        <v>1.6000000000000001E-3</v>
      </c>
      <c r="U121" s="12">
        <v>0</v>
      </c>
      <c r="V121" s="12">
        <v>0</v>
      </c>
      <c r="W121" s="12">
        <f t="shared" si="36"/>
        <v>100</v>
      </c>
      <c r="X121" s="12">
        <f t="shared" si="37"/>
        <v>100</v>
      </c>
    </row>
    <row r="122" spans="2:24">
      <c r="B122" s="29">
        <v>44461</v>
      </c>
      <c r="C122" s="12">
        <v>508.97750000000002</v>
      </c>
      <c r="D122" s="12">
        <v>522.17975000000001</v>
      </c>
      <c r="E122" s="12">
        <v>644.81100000000004</v>
      </c>
      <c r="F122" s="12">
        <v>154.286</v>
      </c>
      <c r="G122" s="12">
        <v>0</v>
      </c>
      <c r="H122" s="4">
        <v>0</v>
      </c>
      <c r="I122" s="4">
        <v>0</v>
      </c>
      <c r="J122" s="4">
        <v>149</v>
      </c>
      <c r="K122" s="4">
        <v>25</v>
      </c>
      <c r="L122" s="4">
        <v>0</v>
      </c>
      <c r="M122" s="4">
        <v>4</v>
      </c>
      <c r="N122" s="33">
        <f t="shared" si="31"/>
        <v>0.16</v>
      </c>
      <c r="O122" s="4">
        <v>19</v>
      </c>
      <c r="P122" s="4">
        <v>3</v>
      </c>
      <c r="Q122" s="30">
        <f t="shared" si="32"/>
        <v>0.12751677852348994</v>
      </c>
      <c r="R122" s="30">
        <f t="shared" si="33"/>
        <v>0</v>
      </c>
      <c r="S122" s="30">
        <f t="shared" si="34"/>
        <v>0.12</v>
      </c>
      <c r="T122" s="30">
        <f t="shared" si="35"/>
        <v>6.4000000000000003E-3</v>
      </c>
      <c r="U122" s="12">
        <v>0</v>
      </c>
      <c r="V122" s="12">
        <v>0</v>
      </c>
      <c r="W122" s="12">
        <f t="shared" si="36"/>
        <v>100</v>
      </c>
      <c r="X122" s="12">
        <f t="shared" si="37"/>
        <v>100</v>
      </c>
    </row>
    <row r="123" spans="2:24">
      <c r="B123" s="29">
        <v>44462</v>
      </c>
      <c r="C123" s="12">
        <v>413.22416666666663</v>
      </c>
      <c r="D123" s="12">
        <v>664.14300000000003</v>
      </c>
      <c r="E123" s="12">
        <v>664.14300000000003</v>
      </c>
      <c r="F123" s="12">
        <v>0</v>
      </c>
      <c r="G123" s="12">
        <v>0</v>
      </c>
      <c r="H123" s="4">
        <v>0</v>
      </c>
      <c r="I123" s="4">
        <v>0</v>
      </c>
      <c r="J123" s="4">
        <v>69</v>
      </c>
      <c r="K123" s="4">
        <v>14</v>
      </c>
      <c r="L123" s="4">
        <v>0</v>
      </c>
      <c r="M123" s="4">
        <v>1</v>
      </c>
      <c r="N123" s="33">
        <f t="shared" si="31"/>
        <v>7.1428571428571425E-2</v>
      </c>
      <c r="O123" s="4">
        <v>7</v>
      </c>
      <c r="P123" s="4">
        <v>0</v>
      </c>
      <c r="Q123" s="30">
        <f t="shared" si="32"/>
        <v>0.10144927536231885</v>
      </c>
      <c r="R123" s="30">
        <f t="shared" si="33"/>
        <v>0</v>
      </c>
      <c r="S123" s="30">
        <f t="shared" si="34"/>
        <v>0</v>
      </c>
      <c r="T123" s="30">
        <f t="shared" si="35"/>
        <v>5.1020408163265302E-3</v>
      </c>
      <c r="U123" s="12">
        <v>0</v>
      </c>
      <c r="V123" s="12">
        <v>0</v>
      </c>
      <c r="W123" s="12">
        <f t="shared" si="36"/>
        <v>100</v>
      </c>
      <c r="X123" s="12">
        <f t="shared" si="37"/>
        <v>100</v>
      </c>
    </row>
    <row r="124" spans="2:24">
      <c r="B124" s="29">
        <v>44463</v>
      </c>
      <c r="C124" s="12">
        <v>557.79859999999996</v>
      </c>
      <c r="D124" s="12">
        <v>1122.5999999999999</v>
      </c>
      <c r="E124" s="12">
        <v>1122.5999999999999</v>
      </c>
      <c r="F124" s="12">
        <v>0</v>
      </c>
      <c r="G124" s="12">
        <v>0</v>
      </c>
      <c r="H124" s="4">
        <v>0</v>
      </c>
      <c r="I124" s="4">
        <v>0</v>
      </c>
      <c r="J124" s="4">
        <v>66</v>
      </c>
      <c r="K124" s="4">
        <v>13</v>
      </c>
      <c r="L124" s="4">
        <v>0</v>
      </c>
      <c r="M124" s="4">
        <v>2</v>
      </c>
      <c r="N124" s="33">
        <f t="shared" si="31"/>
        <v>0.15384615384615385</v>
      </c>
      <c r="O124" s="4">
        <v>3</v>
      </c>
      <c r="P124" s="4">
        <v>0</v>
      </c>
      <c r="Q124" s="30">
        <f t="shared" si="32"/>
        <v>4.5454545454545456E-2</v>
      </c>
      <c r="R124" s="30">
        <f t="shared" si="33"/>
        <v>0</v>
      </c>
      <c r="S124" s="30">
        <f t="shared" si="34"/>
        <v>0</v>
      </c>
      <c r="T124" s="30">
        <f t="shared" si="35"/>
        <v>1.183431952662722E-2</v>
      </c>
      <c r="U124" s="12">
        <v>0</v>
      </c>
      <c r="V124" s="12">
        <v>0</v>
      </c>
      <c r="W124" s="12">
        <f t="shared" si="36"/>
        <v>100</v>
      </c>
      <c r="X124" s="12">
        <f t="shared" si="37"/>
        <v>100</v>
      </c>
    </row>
    <row r="125" spans="2:24">
      <c r="B125" s="19">
        <v>44464</v>
      </c>
      <c r="C125" s="12">
        <v>745.74433333333343</v>
      </c>
      <c r="D125" s="12">
        <v>1077.8499999999999</v>
      </c>
      <c r="E125" s="12">
        <v>1077.8499999999999</v>
      </c>
      <c r="F125" s="12">
        <v>0</v>
      </c>
      <c r="G125" s="12">
        <v>0</v>
      </c>
      <c r="H125" s="4">
        <v>0</v>
      </c>
      <c r="I125" s="4">
        <v>0</v>
      </c>
      <c r="J125" s="4">
        <v>28</v>
      </c>
      <c r="K125" s="4">
        <v>14</v>
      </c>
      <c r="L125" s="4">
        <v>0</v>
      </c>
      <c r="M125" s="4">
        <v>1</v>
      </c>
      <c r="N125" s="33">
        <f t="shared" si="31"/>
        <v>7.1428571428571425E-2</v>
      </c>
      <c r="O125" s="4">
        <v>2</v>
      </c>
      <c r="P125" s="4">
        <v>0</v>
      </c>
      <c r="Q125" s="30">
        <f t="shared" si="32"/>
        <v>7.1428571428571425E-2</v>
      </c>
      <c r="R125" s="30">
        <f t="shared" si="33"/>
        <v>0</v>
      </c>
      <c r="S125" s="30">
        <f t="shared" si="34"/>
        <v>0</v>
      </c>
      <c r="T125" s="30">
        <f t="shared" si="35"/>
        <v>5.1020408163265302E-3</v>
      </c>
      <c r="U125" s="12">
        <v>0</v>
      </c>
      <c r="V125" s="12">
        <v>0</v>
      </c>
      <c r="W125" s="12">
        <f t="shared" si="36"/>
        <v>100</v>
      </c>
      <c r="X125" s="12">
        <f t="shared" si="37"/>
        <v>100</v>
      </c>
    </row>
    <row r="126" spans="2:24">
      <c r="B126" s="19">
        <v>44465</v>
      </c>
      <c r="C126" s="12">
        <v>530.4418571428572</v>
      </c>
      <c r="D126" s="12">
        <v>700.88799999999992</v>
      </c>
      <c r="E126" s="12">
        <v>981.58199999999999</v>
      </c>
      <c r="F126" s="12">
        <v>139.5</v>
      </c>
      <c r="G126" s="12">
        <v>0</v>
      </c>
      <c r="H126" s="4">
        <v>0</v>
      </c>
      <c r="I126" s="4">
        <v>0</v>
      </c>
      <c r="J126" s="4">
        <v>78</v>
      </c>
      <c r="K126" s="4">
        <v>18</v>
      </c>
      <c r="L126" s="4">
        <v>0</v>
      </c>
      <c r="M126" s="4">
        <v>1</v>
      </c>
      <c r="N126" s="33">
        <f t="shared" si="31"/>
        <v>5.5555555555555552E-2</v>
      </c>
      <c r="O126" s="4">
        <v>6</v>
      </c>
      <c r="P126" s="4">
        <v>0</v>
      </c>
      <c r="Q126" s="30">
        <f t="shared" si="32"/>
        <v>7.6923076923076927E-2</v>
      </c>
      <c r="R126" s="30">
        <f t="shared" si="33"/>
        <v>0</v>
      </c>
      <c r="S126" s="30">
        <f t="shared" si="34"/>
        <v>0</v>
      </c>
      <c r="T126" s="30">
        <f t="shared" si="35"/>
        <v>3.0864197530864196E-3</v>
      </c>
      <c r="U126" s="12">
        <v>0</v>
      </c>
      <c r="V126" s="12">
        <v>0</v>
      </c>
      <c r="W126" s="12">
        <f t="shared" si="36"/>
        <v>100</v>
      </c>
      <c r="X126" s="12">
        <f t="shared" si="37"/>
        <v>100</v>
      </c>
    </row>
    <row r="127" spans="2:24">
      <c r="B127" s="29">
        <v>44466</v>
      </c>
      <c r="C127" s="12">
        <v>920.35166666666657</v>
      </c>
      <c r="D127" s="12">
        <v>749.95</v>
      </c>
      <c r="E127" s="12">
        <v>749.95</v>
      </c>
      <c r="F127" s="12">
        <v>0</v>
      </c>
      <c r="G127" s="12">
        <v>0</v>
      </c>
      <c r="H127" s="4">
        <v>0</v>
      </c>
      <c r="I127" s="4">
        <v>0</v>
      </c>
      <c r="J127" s="4">
        <v>28</v>
      </c>
      <c r="K127" s="4">
        <v>18</v>
      </c>
      <c r="L127" s="4">
        <v>0</v>
      </c>
      <c r="M127" s="4">
        <v>0</v>
      </c>
      <c r="N127" s="33">
        <f t="shared" si="31"/>
        <v>0</v>
      </c>
      <c r="O127" s="4">
        <v>2</v>
      </c>
      <c r="P127" s="4">
        <v>0</v>
      </c>
      <c r="Q127" s="30">
        <f t="shared" si="32"/>
        <v>7.1428571428571425E-2</v>
      </c>
      <c r="R127" s="30">
        <f t="shared" si="33"/>
        <v>0</v>
      </c>
      <c r="S127" s="30">
        <f t="shared" si="34"/>
        <v>0</v>
      </c>
      <c r="T127" s="30">
        <f t="shared" si="35"/>
        <v>0</v>
      </c>
      <c r="U127" s="12">
        <v>0</v>
      </c>
      <c r="V127" s="12">
        <v>0</v>
      </c>
      <c r="W127" s="12">
        <f t="shared" si="36"/>
        <v>100</v>
      </c>
      <c r="X127" s="12">
        <f t="shared" si="37"/>
        <v>100</v>
      </c>
    </row>
    <row r="128" spans="2:24">
      <c r="B128" s="29">
        <v>44467</v>
      </c>
      <c r="C128" s="12">
        <v>656.29459999999995</v>
      </c>
      <c r="D128" s="12">
        <v>1026.8</v>
      </c>
      <c r="E128" s="12">
        <v>1026.8</v>
      </c>
      <c r="F128" s="12">
        <v>0</v>
      </c>
      <c r="G128" s="12">
        <v>0</v>
      </c>
      <c r="H128" s="4">
        <v>0</v>
      </c>
      <c r="I128" s="4">
        <v>0</v>
      </c>
      <c r="J128" s="4">
        <v>65</v>
      </c>
      <c r="K128" s="4">
        <v>11</v>
      </c>
      <c r="L128" s="4">
        <v>0</v>
      </c>
      <c r="M128" s="4">
        <v>2</v>
      </c>
      <c r="N128" s="33">
        <f t="shared" si="31"/>
        <v>0.18181818181818182</v>
      </c>
      <c r="O128" s="4">
        <v>2</v>
      </c>
      <c r="P128" s="4">
        <v>0</v>
      </c>
      <c r="Q128" s="30">
        <f t="shared" si="32"/>
        <v>3.0769230769230771E-2</v>
      </c>
      <c r="R128" s="30">
        <f t="shared" si="33"/>
        <v>0</v>
      </c>
      <c r="S128" s="30">
        <f t="shared" si="34"/>
        <v>0</v>
      </c>
      <c r="T128" s="30">
        <f t="shared" si="35"/>
        <v>1.6528925619834711E-2</v>
      </c>
      <c r="U128" s="12">
        <v>0</v>
      </c>
      <c r="V128" s="12">
        <v>0</v>
      </c>
      <c r="W128" s="12">
        <f t="shared" si="36"/>
        <v>100</v>
      </c>
      <c r="X128" s="12">
        <f t="shared" si="37"/>
        <v>100</v>
      </c>
    </row>
    <row r="129" spans="2:24">
      <c r="B129" s="29">
        <v>44468</v>
      </c>
      <c r="C129" s="12">
        <v>494.81377777777772</v>
      </c>
      <c r="D129" s="12">
        <v>698.04639999999995</v>
      </c>
      <c r="E129" s="12">
        <v>844.79166666666663</v>
      </c>
      <c r="F129" s="12">
        <v>477.92849999999999</v>
      </c>
      <c r="G129" s="12">
        <v>0</v>
      </c>
      <c r="H129" s="4">
        <v>0</v>
      </c>
      <c r="I129" s="4">
        <v>0</v>
      </c>
      <c r="J129" s="4">
        <v>136</v>
      </c>
      <c r="K129" s="4">
        <v>23</v>
      </c>
      <c r="L129" s="4">
        <v>0</v>
      </c>
      <c r="M129" s="4">
        <v>2</v>
      </c>
      <c r="N129" s="33">
        <f t="shared" si="31"/>
        <v>8.6956521739130432E-2</v>
      </c>
      <c r="O129" s="4">
        <v>10</v>
      </c>
      <c r="P129" s="4">
        <v>3</v>
      </c>
      <c r="Q129" s="30">
        <f t="shared" si="32"/>
        <v>7.3529411764705885E-2</v>
      </c>
      <c r="R129" s="30">
        <f t="shared" si="33"/>
        <v>0</v>
      </c>
      <c r="S129" s="30">
        <f t="shared" si="34"/>
        <v>0.13043478260869565</v>
      </c>
      <c r="T129" s="30">
        <f t="shared" si="35"/>
        <v>3.780718336483932E-3</v>
      </c>
      <c r="U129" s="12">
        <v>0</v>
      </c>
      <c r="V129" s="12">
        <v>0</v>
      </c>
      <c r="W129" s="12">
        <f t="shared" si="36"/>
        <v>100</v>
      </c>
      <c r="X129" s="12">
        <f t="shared" si="37"/>
        <v>100</v>
      </c>
    </row>
    <row r="130" spans="2:24">
      <c r="B130" s="29">
        <v>44469</v>
      </c>
      <c r="C130" s="12">
        <v>762.64066666666656</v>
      </c>
      <c r="D130" s="12">
        <v>878.54150000000004</v>
      </c>
      <c r="E130" s="12">
        <v>878.54150000000004</v>
      </c>
      <c r="F130" s="12">
        <v>0</v>
      </c>
      <c r="G130" s="12">
        <v>0</v>
      </c>
      <c r="H130" s="4">
        <v>0</v>
      </c>
      <c r="I130" s="4">
        <v>0</v>
      </c>
      <c r="J130" s="4">
        <v>28</v>
      </c>
      <c r="K130" s="4">
        <v>14</v>
      </c>
      <c r="L130" s="4">
        <v>0</v>
      </c>
      <c r="M130" s="4">
        <v>3</v>
      </c>
      <c r="N130" s="33">
        <f t="shared" si="31"/>
        <v>0.21428571428571427</v>
      </c>
      <c r="O130" s="4">
        <v>4</v>
      </c>
      <c r="P130" s="4">
        <v>0</v>
      </c>
      <c r="Q130" s="30">
        <f t="shared" si="32"/>
        <v>0.14285714285714285</v>
      </c>
      <c r="R130" s="30">
        <f t="shared" si="33"/>
        <v>0</v>
      </c>
      <c r="S130" s="30">
        <f t="shared" si="34"/>
        <v>0</v>
      </c>
      <c r="T130" s="30">
        <f t="shared" si="35"/>
        <v>1.5306122448979591E-2</v>
      </c>
      <c r="U130" s="12">
        <v>0</v>
      </c>
      <c r="V130" s="12">
        <v>0</v>
      </c>
      <c r="W130" s="12">
        <f t="shared" si="36"/>
        <v>100</v>
      </c>
      <c r="X130" s="12">
        <f t="shared" si="37"/>
        <v>100</v>
      </c>
    </row>
    <row r="131" spans="2:24">
      <c r="B131" s="14" t="s">
        <v>2</v>
      </c>
      <c r="C131" s="15">
        <v>106389.25200000002</v>
      </c>
      <c r="D131" s="15">
        <v>72201.486000000004</v>
      </c>
      <c r="E131" s="15">
        <v>66449.366999999998</v>
      </c>
      <c r="F131" s="15">
        <v>5752.1189999999997</v>
      </c>
      <c r="G131" s="15">
        <v>0</v>
      </c>
      <c r="H131" s="15">
        <v>0</v>
      </c>
      <c r="I131" s="15">
        <v>0</v>
      </c>
      <c r="J131" s="15">
        <v>1708</v>
      </c>
      <c r="K131" s="15">
        <v>457</v>
      </c>
      <c r="L131" s="15">
        <v>0</v>
      </c>
      <c r="M131" s="15">
        <v>49</v>
      </c>
      <c r="N131" s="32" t="s">
        <v>34</v>
      </c>
      <c r="O131" s="15">
        <v>149</v>
      </c>
      <c r="P131" s="15">
        <v>23</v>
      </c>
      <c r="Q131" s="16" t="s">
        <v>34</v>
      </c>
      <c r="R131" s="16" t="s">
        <v>34</v>
      </c>
      <c r="S131" s="16" t="s">
        <v>34</v>
      </c>
      <c r="T131" s="16" t="s">
        <v>34</v>
      </c>
      <c r="U131" s="32" t="s">
        <v>34</v>
      </c>
      <c r="V131" s="32" t="s">
        <v>34</v>
      </c>
      <c r="W131" s="16" t="s">
        <v>34</v>
      </c>
      <c r="X131" s="16" t="s">
        <v>34</v>
      </c>
    </row>
    <row r="132" spans="2:24" ht="25.5">
      <c r="B132" s="18" t="s">
        <v>3</v>
      </c>
      <c r="C132" s="17">
        <v>704.85380755290998</v>
      </c>
      <c r="D132" s="17">
        <v>870.43062722222203</v>
      </c>
      <c r="E132" s="17">
        <v>988.54419444444443</v>
      </c>
      <c r="F132" s="17">
        <v>298.08473529411765</v>
      </c>
      <c r="G132" s="17">
        <v>0</v>
      </c>
      <c r="H132" s="32">
        <v>0</v>
      </c>
      <c r="I132" s="32">
        <v>0</v>
      </c>
      <c r="J132" s="17">
        <v>56.93333333333333</v>
      </c>
      <c r="K132" s="17">
        <v>15.233333333333333</v>
      </c>
      <c r="L132" s="17">
        <v>0</v>
      </c>
      <c r="M132" s="17">
        <v>1.6333333333333333</v>
      </c>
      <c r="N132" s="34">
        <f>AVERAGE(N101:N130)</f>
        <v>0.12716220781917714</v>
      </c>
      <c r="O132" s="17">
        <v>4.9666666666666668</v>
      </c>
      <c r="P132" s="17">
        <v>0.76666666666666672</v>
      </c>
      <c r="Q132" s="31">
        <f t="shared" ref="Q132:X132" si="38">AVERAGE(Q101:Q130)</f>
        <v>0.10201158695691542</v>
      </c>
      <c r="R132" s="31">
        <f t="shared" si="38"/>
        <v>0</v>
      </c>
      <c r="S132" s="31">
        <f t="shared" si="38"/>
        <v>3.5606175712241631E-2</v>
      </c>
      <c r="T132" s="31">
        <f t="shared" si="38"/>
        <v>1.1419418322923904E-2</v>
      </c>
      <c r="U132" s="17">
        <v>0</v>
      </c>
      <c r="V132" s="17">
        <v>0</v>
      </c>
      <c r="W132" s="17">
        <f t="shared" si="38"/>
        <v>100</v>
      </c>
      <c r="X132" s="17">
        <f t="shared" si="38"/>
        <v>100</v>
      </c>
    </row>
    <row r="135" spans="2:24" ht="25.5" customHeight="1">
      <c r="B135" s="27">
        <v>44440</v>
      </c>
      <c r="C135" s="37" t="s">
        <v>41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9"/>
    </row>
    <row r="136" spans="2:24" ht="156">
      <c r="B136" s="18"/>
      <c r="C136" s="11"/>
      <c r="D136" s="9" t="s">
        <v>38</v>
      </c>
      <c r="E136" s="9" t="s">
        <v>39</v>
      </c>
      <c r="F136" s="9" t="s">
        <v>40</v>
      </c>
      <c r="G136" s="9" t="s">
        <v>14</v>
      </c>
      <c r="H136" s="9" t="s">
        <v>15</v>
      </c>
      <c r="I136" s="9" t="s">
        <v>16</v>
      </c>
      <c r="J136" s="9" t="s">
        <v>19</v>
      </c>
      <c r="K136" s="9" t="s">
        <v>20</v>
      </c>
      <c r="L136" s="9" t="s">
        <v>21</v>
      </c>
      <c r="M136" s="21" t="s">
        <v>23</v>
      </c>
      <c r="N136" s="9" t="s">
        <v>24</v>
      </c>
    </row>
    <row r="137" spans="2:24">
      <c r="B137" s="18"/>
      <c r="C137" s="11" t="s">
        <v>25</v>
      </c>
      <c r="D137" s="11" t="s">
        <v>25</v>
      </c>
      <c r="E137" s="11" t="s">
        <v>25</v>
      </c>
      <c r="F137" s="11" t="s">
        <v>25</v>
      </c>
      <c r="G137" s="11" t="s">
        <v>26</v>
      </c>
      <c r="H137" s="11" t="s">
        <v>27</v>
      </c>
      <c r="I137" s="11" t="s">
        <v>28</v>
      </c>
      <c r="J137" s="11" t="s">
        <v>28</v>
      </c>
      <c r="K137" s="11" t="s">
        <v>30</v>
      </c>
      <c r="L137" s="11" t="s">
        <v>31</v>
      </c>
      <c r="M137" s="22" t="s">
        <v>32</v>
      </c>
      <c r="N137" s="11" t="s">
        <v>33</v>
      </c>
    </row>
    <row r="138" spans="2:24">
      <c r="B138" s="18" t="s">
        <v>2</v>
      </c>
      <c r="C138" s="15">
        <f>SUM(C131:D131)</f>
        <v>178590.73800000001</v>
      </c>
      <c r="D138" s="15">
        <f>D131</f>
        <v>72201.486000000004</v>
      </c>
      <c r="E138" s="15">
        <f t="shared" ref="E138:F138" si="39">E131</f>
        <v>66449.366999999998</v>
      </c>
      <c r="F138" s="15">
        <f t="shared" si="39"/>
        <v>5752.1189999999997</v>
      </c>
      <c r="G138" s="15">
        <f>SUM(H131:I131)</f>
        <v>0</v>
      </c>
      <c r="H138" s="15">
        <f>SUM(J131:K131)</f>
        <v>2165</v>
      </c>
      <c r="I138" s="15">
        <f>SUM(L131:M131)</f>
        <v>49</v>
      </c>
      <c r="J138" s="15">
        <f>SUM(O131:P131)</f>
        <v>172</v>
      </c>
      <c r="K138" s="16" t="s">
        <v>34</v>
      </c>
      <c r="L138" s="16" t="s">
        <v>34</v>
      </c>
      <c r="M138" s="23" t="s">
        <v>34</v>
      </c>
      <c r="N138" s="16" t="s">
        <v>34</v>
      </c>
    </row>
    <row r="139" spans="2:24" ht="25.5">
      <c r="B139" s="18" t="s">
        <v>3</v>
      </c>
      <c r="C139" s="20">
        <f>AVERAGE(C132:D132)</f>
        <v>787.64221738756601</v>
      </c>
      <c r="D139" s="20">
        <f>D132</f>
        <v>870.43062722222203</v>
      </c>
      <c r="E139" s="20">
        <f t="shared" ref="E139:F139" si="40">E132</f>
        <v>988.54419444444443</v>
      </c>
      <c r="F139" s="20">
        <f t="shared" si="40"/>
        <v>298.08473529411765</v>
      </c>
      <c r="G139" s="20">
        <f>AVERAGE(H132:I132)</f>
        <v>0</v>
      </c>
      <c r="H139" s="20">
        <f>AVERAGE(J132:K132)</f>
        <v>36.083333333333329</v>
      </c>
      <c r="I139" s="20">
        <f>AVERAGE(L132:M132)</f>
        <v>0.81666666666666665</v>
      </c>
      <c r="J139" s="20">
        <f>AVERAGE(O132:P132)</f>
        <v>2.8666666666666667</v>
      </c>
      <c r="K139" s="31">
        <f>AVERAGE(Q132,S132)</f>
        <v>6.880888133457852E-2</v>
      </c>
      <c r="L139" s="31">
        <f>AVERAGE(R132,T132)</f>
        <v>5.7097091614619518E-3</v>
      </c>
      <c r="M139" s="24">
        <f>AVERAGE(U132:V132)</f>
        <v>0</v>
      </c>
      <c r="N139" s="20">
        <f>AVERAGE(W132:X132)</f>
        <v>100</v>
      </c>
    </row>
  </sheetData>
  <mergeCells count="3">
    <mergeCell ref="C135:N135"/>
    <mergeCell ref="C44:N44"/>
    <mergeCell ref="C90:N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2:L116"/>
  <sheetViews>
    <sheetView workbookViewId="0">
      <selection activeCell="D204" sqref="D204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t="25.5">
      <c r="B2" s="5" t="s">
        <v>7</v>
      </c>
      <c r="C2" s="2" t="s">
        <v>37</v>
      </c>
      <c r="D2" s="40" t="s">
        <v>43</v>
      </c>
      <c r="E2" s="41"/>
      <c r="F2" s="42"/>
      <c r="G2" s="40" t="s">
        <v>45</v>
      </c>
      <c r="H2" s="41"/>
      <c r="I2" s="41"/>
      <c r="J2" s="41"/>
      <c r="K2" s="41"/>
      <c r="L2" s="42"/>
    </row>
    <row r="3" spans="2:12" ht="48">
      <c r="B3" s="6" t="s">
        <v>13</v>
      </c>
      <c r="C3" s="8"/>
      <c r="D3" s="9" t="s">
        <v>38</v>
      </c>
      <c r="E3" s="9" t="s">
        <v>39</v>
      </c>
      <c r="F3" s="9" t="s">
        <v>40</v>
      </c>
      <c r="G3" s="9"/>
      <c r="H3" s="9" t="s">
        <v>36</v>
      </c>
      <c r="I3" s="9" t="s">
        <v>15</v>
      </c>
      <c r="J3" s="9" t="s">
        <v>22</v>
      </c>
      <c r="K3" s="9" t="s">
        <v>23</v>
      </c>
      <c r="L3" s="9" t="s">
        <v>24</v>
      </c>
    </row>
    <row r="4" spans="2:12">
      <c r="B4" s="3" t="s">
        <v>1</v>
      </c>
      <c r="C4" s="11" t="s">
        <v>25</v>
      </c>
      <c r="D4" s="11" t="s">
        <v>25</v>
      </c>
      <c r="E4" s="11" t="s">
        <v>25</v>
      </c>
      <c r="F4" s="11" t="s">
        <v>25</v>
      </c>
      <c r="G4" s="11" t="s">
        <v>26</v>
      </c>
      <c r="H4" s="11" t="s">
        <v>28</v>
      </c>
      <c r="I4" s="11" t="s">
        <v>27</v>
      </c>
      <c r="J4" s="11" t="s">
        <v>30</v>
      </c>
      <c r="K4" s="11" t="s">
        <v>32</v>
      </c>
      <c r="L4" s="11" t="s">
        <v>33</v>
      </c>
    </row>
    <row r="5" spans="2:12">
      <c r="B5" s="29">
        <v>44378</v>
      </c>
      <c r="C5" s="12">
        <v>1877.0919999999999</v>
      </c>
      <c r="D5" s="12">
        <v>1746.7933333333333</v>
      </c>
      <c r="E5" s="12">
        <v>2072.54</v>
      </c>
      <c r="F5" s="12">
        <v>1037.55</v>
      </c>
      <c r="G5" s="35">
        <v>0</v>
      </c>
      <c r="H5" s="4">
        <v>174</v>
      </c>
      <c r="I5" s="4">
        <v>43242</v>
      </c>
      <c r="J5" s="30">
        <f>H5/I5</f>
        <v>4.0238656861384765E-3</v>
      </c>
      <c r="K5" s="12">
        <f>G5/86400000</f>
        <v>0</v>
      </c>
      <c r="L5" s="12">
        <f>100-K5</f>
        <v>100</v>
      </c>
    </row>
    <row r="6" spans="2:12">
      <c r="B6" s="29">
        <v>44379</v>
      </c>
      <c r="C6" s="12">
        <v>1724.154</v>
      </c>
      <c r="D6" s="12">
        <v>1628.3366666666668</v>
      </c>
      <c r="E6" s="12">
        <v>1867.88</v>
      </c>
      <c r="F6" s="12">
        <v>1032.6600000000001</v>
      </c>
      <c r="G6" s="35">
        <v>0</v>
      </c>
      <c r="H6" s="4">
        <v>141</v>
      </c>
      <c r="I6" s="4">
        <v>35789</v>
      </c>
      <c r="J6" s="30">
        <f t="shared" ref="J6:J34" si="0">H6/I6</f>
        <v>3.9397580262091701E-3</v>
      </c>
      <c r="K6" s="12">
        <f t="shared" ref="K6:K34" si="1">G6/86400000</f>
        <v>0</v>
      </c>
      <c r="L6" s="12">
        <f t="shared" ref="L6:L34" si="2">100-K6</f>
        <v>100</v>
      </c>
    </row>
    <row r="7" spans="2:12">
      <c r="B7" s="19">
        <v>44380</v>
      </c>
      <c r="C7" s="12">
        <v>1565.0979999999997</v>
      </c>
      <c r="D7" s="12">
        <v>1479.21</v>
      </c>
      <c r="E7" s="12">
        <v>1693.9299999999998</v>
      </c>
      <c r="F7" s="12">
        <v>1049.27</v>
      </c>
      <c r="G7" s="35">
        <v>0</v>
      </c>
      <c r="H7" s="4">
        <v>11</v>
      </c>
      <c r="I7" s="4">
        <v>6017</v>
      </c>
      <c r="J7" s="30">
        <f t="shared" si="0"/>
        <v>1.8281535648994515E-3</v>
      </c>
      <c r="K7" s="12">
        <f t="shared" si="1"/>
        <v>0</v>
      </c>
      <c r="L7" s="12">
        <f t="shared" si="2"/>
        <v>100</v>
      </c>
    </row>
    <row r="8" spans="2:12">
      <c r="B8" s="19">
        <v>44381</v>
      </c>
      <c r="C8" s="12">
        <v>1534.8100000000002</v>
      </c>
      <c r="D8" s="12">
        <v>1457.8733333333332</v>
      </c>
      <c r="E8" s="12">
        <v>1650.2150000000001</v>
      </c>
      <c r="F8" s="12">
        <v>1041.04</v>
      </c>
      <c r="G8" s="35">
        <v>0</v>
      </c>
      <c r="H8" s="4">
        <v>24</v>
      </c>
      <c r="I8" s="4">
        <v>6977</v>
      </c>
      <c r="J8" s="30">
        <f t="shared" si="0"/>
        <v>3.4398738712913858E-3</v>
      </c>
      <c r="K8" s="12">
        <f t="shared" si="1"/>
        <v>0</v>
      </c>
      <c r="L8" s="12">
        <f t="shared" si="2"/>
        <v>100</v>
      </c>
    </row>
    <row r="9" spans="2:12">
      <c r="B9" s="29">
        <v>44382</v>
      </c>
      <c r="C9" s="12">
        <v>1721.3679999999999</v>
      </c>
      <c r="D9" s="12">
        <v>1615.4066666666665</v>
      </c>
      <c r="E9" s="12">
        <v>1880.31</v>
      </c>
      <c r="F9" s="12">
        <v>1031.44</v>
      </c>
      <c r="G9" s="35">
        <v>0</v>
      </c>
      <c r="H9" s="4">
        <v>142</v>
      </c>
      <c r="I9" s="4">
        <v>41832</v>
      </c>
      <c r="J9" s="30">
        <f t="shared" si="0"/>
        <v>3.3945305029642377E-3</v>
      </c>
      <c r="K9" s="12">
        <f t="shared" si="1"/>
        <v>0</v>
      </c>
      <c r="L9" s="12">
        <f t="shared" si="2"/>
        <v>100</v>
      </c>
    </row>
    <row r="10" spans="2:12">
      <c r="B10" s="29">
        <v>44383</v>
      </c>
      <c r="C10" s="12">
        <v>1710.1020000000001</v>
      </c>
      <c r="D10" s="12">
        <v>1614.2233333333334</v>
      </c>
      <c r="E10" s="12">
        <v>1853.92</v>
      </c>
      <c r="F10" s="12">
        <v>1030.6500000000001</v>
      </c>
      <c r="G10" s="35">
        <v>0</v>
      </c>
      <c r="H10" s="4">
        <v>136</v>
      </c>
      <c r="I10" s="4">
        <v>38285</v>
      </c>
      <c r="J10" s="30">
        <f t="shared" si="0"/>
        <v>3.5523050803186627E-3</v>
      </c>
      <c r="K10" s="12">
        <f t="shared" si="1"/>
        <v>0</v>
      </c>
      <c r="L10" s="12">
        <f t="shared" si="2"/>
        <v>100</v>
      </c>
    </row>
    <row r="11" spans="2:12">
      <c r="B11" s="29">
        <v>44384</v>
      </c>
      <c r="C11" s="12">
        <v>1855.348</v>
      </c>
      <c r="D11" s="12">
        <v>1670.64</v>
      </c>
      <c r="E11" s="12">
        <v>2132.41</v>
      </c>
      <c r="F11" s="12">
        <v>1036.5999999999999</v>
      </c>
      <c r="G11" s="35">
        <v>0</v>
      </c>
      <c r="H11" s="4">
        <v>153</v>
      </c>
      <c r="I11" s="4">
        <v>35496</v>
      </c>
      <c r="J11" s="30">
        <f t="shared" si="0"/>
        <v>4.3103448275862068E-3</v>
      </c>
      <c r="K11" s="12">
        <f t="shared" si="1"/>
        <v>0</v>
      </c>
      <c r="L11" s="12">
        <f t="shared" si="2"/>
        <v>100</v>
      </c>
    </row>
    <row r="12" spans="2:12">
      <c r="B12" s="29">
        <v>44385</v>
      </c>
      <c r="C12" s="12">
        <v>1791.7180000000001</v>
      </c>
      <c r="D12" s="12">
        <v>1644.7433333333331</v>
      </c>
      <c r="E12" s="12">
        <v>2012.18</v>
      </c>
      <c r="F12" s="12">
        <v>1032.2</v>
      </c>
      <c r="G12" s="35">
        <v>0</v>
      </c>
      <c r="H12" s="4">
        <v>134</v>
      </c>
      <c r="I12" s="4">
        <v>36126</v>
      </c>
      <c r="J12" s="30">
        <f t="shared" si="0"/>
        <v>3.7092398826330066E-3</v>
      </c>
      <c r="K12" s="12">
        <f t="shared" si="1"/>
        <v>0</v>
      </c>
      <c r="L12" s="12">
        <f t="shared" si="2"/>
        <v>100</v>
      </c>
    </row>
    <row r="13" spans="2:12">
      <c r="B13" s="29">
        <v>44386</v>
      </c>
      <c r="C13" s="12">
        <v>2773.1979999999999</v>
      </c>
      <c r="D13" s="12">
        <v>2336.896666666667</v>
      </c>
      <c r="E13" s="12">
        <v>3427.6499999999996</v>
      </c>
      <c r="F13" s="12">
        <v>1037.69</v>
      </c>
      <c r="G13" s="35">
        <v>0</v>
      </c>
      <c r="H13" s="4">
        <v>123</v>
      </c>
      <c r="I13" s="4">
        <v>34415</v>
      </c>
      <c r="J13" s="30">
        <f t="shared" si="0"/>
        <v>3.5740229551067849E-3</v>
      </c>
      <c r="K13" s="12">
        <f t="shared" si="1"/>
        <v>0</v>
      </c>
      <c r="L13" s="12">
        <f t="shared" si="2"/>
        <v>100</v>
      </c>
    </row>
    <row r="14" spans="2:12">
      <c r="B14" s="19">
        <v>44387</v>
      </c>
      <c r="C14" s="12">
        <v>1683.328</v>
      </c>
      <c r="D14" s="12">
        <v>1513.7933333333333</v>
      </c>
      <c r="E14" s="12">
        <v>1937.63</v>
      </c>
      <c r="F14" s="12">
        <v>1043.1500000000001</v>
      </c>
      <c r="G14" s="35">
        <v>0</v>
      </c>
      <c r="H14" s="4">
        <v>17</v>
      </c>
      <c r="I14" s="4">
        <v>5812</v>
      </c>
      <c r="J14" s="30">
        <f t="shared" si="0"/>
        <v>2.9249827942188574E-3</v>
      </c>
      <c r="K14" s="12">
        <f t="shared" si="1"/>
        <v>0</v>
      </c>
      <c r="L14" s="12">
        <f t="shared" si="2"/>
        <v>100</v>
      </c>
    </row>
    <row r="15" spans="2:12">
      <c r="B15" s="19">
        <v>44388</v>
      </c>
      <c r="C15" s="12">
        <v>1648.1839999999997</v>
      </c>
      <c r="D15" s="12">
        <v>1492.58</v>
      </c>
      <c r="E15" s="12">
        <v>1881.5899999999997</v>
      </c>
      <c r="F15" s="12">
        <v>1036.8699999999999</v>
      </c>
      <c r="G15" s="35">
        <v>0</v>
      </c>
      <c r="H15" s="4">
        <v>7</v>
      </c>
      <c r="I15" s="4">
        <v>4013</v>
      </c>
      <c r="J15" s="30">
        <f t="shared" si="0"/>
        <v>1.7443309244953901E-3</v>
      </c>
      <c r="K15" s="12">
        <f t="shared" si="1"/>
        <v>0</v>
      </c>
      <c r="L15" s="12">
        <f t="shared" si="2"/>
        <v>100</v>
      </c>
    </row>
    <row r="16" spans="2:12">
      <c r="B16" s="29">
        <v>44389</v>
      </c>
      <c r="C16" s="12">
        <v>1788.652</v>
      </c>
      <c r="D16" s="12">
        <v>1626.4000000000003</v>
      </c>
      <c r="E16" s="12">
        <v>2032.0299999999997</v>
      </c>
      <c r="F16" s="12">
        <v>1031.0899999999999</v>
      </c>
      <c r="G16" s="35">
        <v>0</v>
      </c>
      <c r="H16" s="4">
        <v>170</v>
      </c>
      <c r="I16" s="4">
        <v>38398</v>
      </c>
      <c r="J16" s="30">
        <f t="shared" si="0"/>
        <v>4.4273139226001356E-3</v>
      </c>
      <c r="K16" s="12">
        <f t="shared" si="1"/>
        <v>0</v>
      </c>
      <c r="L16" s="12">
        <f t="shared" si="2"/>
        <v>100</v>
      </c>
    </row>
    <row r="17" spans="2:12">
      <c r="B17" s="29">
        <v>44390</v>
      </c>
      <c r="C17" s="12">
        <v>1803.8579999999997</v>
      </c>
      <c r="D17" s="12">
        <v>1619.2566666666664</v>
      </c>
      <c r="E17" s="12">
        <v>2080.7600000000002</v>
      </c>
      <c r="F17" s="12">
        <v>1032.06</v>
      </c>
      <c r="G17" s="35">
        <v>0</v>
      </c>
      <c r="H17" s="4">
        <v>129</v>
      </c>
      <c r="I17" s="4">
        <v>35789</v>
      </c>
      <c r="J17" s="30">
        <f t="shared" si="0"/>
        <v>3.6044594707871132E-3</v>
      </c>
      <c r="K17" s="12">
        <f t="shared" si="1"/>
        <v>0</v>
      </c>
      <c r="L17" s="12">
        <f t="shared" si="2"/>
        <v>100</v>
      </c>
    </row>
    <row r="18" spans="2:12">
      <c r="B18" s="29">
        <v>44391</v>
      </c>
      <c r="C18" s="12">
        <v>1792.14</v>
      </c>
      <c r="D18" s="12">
        <v>1619.9566666666667</v>
      </c>
      <c r="E18" s="12">
        <v>2050.415</v>
      </c>
      <c r="F18" s="12">
        <v>1034.76</v>
      </c>
      <c r="G18" s="35">
        <v>0</v>
      </c>
      <c r="H18" s="4">
        <v>127</v>
      </c>
      <c r="I18" s="4">
        <v>34789</v>
      </c>
      <c r="J18" s="30">
        <f t="shared" si="0"/>
        <v>3.6505792060708845E-3</v>
      </c>
      <c r="K18" s="12">
        <f t="shared" si="1"/>
        <v>0</v>
      </c>
      <c r="L18" s="12">
        <f t="shared" si="2"/>
        <v>100</v>
      </c>
    </row>
    <row r="19" spans="2:12">
      <c r="B19" s="29">
        <v>44392</v>
      </c>
      <c r="C19" s="12">
        <v>1766.03</v>
      </c>
      <c r="D19" s="12">
        <v>1593.2933333333333</v>
      </c>
      <c r="E19" s="12">
        <v>2025.1349999999998</v>
      </c>
      <c r="F19" s="12">
        <v>1031.71</v>
      </c>
      <c r="G19" s="35">
        <v>0</v>
      </c>
      <c r="H19" s="4">
        <v>126</v>
      </c>
      <c r="I19" s="4">
        <v>34247</v>
      </c>
      <c r="J19" s="30">
        <f t="shared" si="0"/>
        <v>3.6791543784857068E-3</v>
      </c>
      <c r="K19" s="12">
        <f t="shared" si="1"/>
        <v>0</v>
      </c>
      <c r="L19" s="12">
        <f t="shared" si="2"/>
        <v>100</v>
      </c>
    </row>
    <row r="20" spans="2:12">
      <c r="B20" s="29">
        <v>44393</v>
      </c>
      <c r="C20" s="12">
        <v>1801.7740000000001</v>
      </c>
      <c r="D20" s="12">
        <v>1562.0900000000001</v>
      </c>
      <c r="E20" s="12">
        <v>2161.3000000000002</v>
      </c>
      <c r="F20" s="12">
        <v>1036.94</v>
      </c>
      <c r="G20" s="35">
        <v>0</v>
      </c>
      <c r="H20" s="4">
        <v>121</v>
      </c>
      <c r="I20" s="4">
        <v>30812</v>
      </c>
      <c r="J20" s="30">
        <f t="shared" si="0"/>
        <v>3.9270414124367133E-3</v>
      </c>
      <c r="K20" s="12">
        <f t="shared" si="1"/>
        <v>0</v>
      </c>
      <c r="L20" s="12">
        <f t="shared" si="2"/>
        <v>100</v>
      </c>
    </row>
    <row r="21" spans="2:12">
      <c r="B21" s="19">
        <v>44394</v>
      </c>
      <c r="C21" s="12">
        <v>1742.9360000000001</v>
      </c>
      <c r="D21" s="12">
        <v>1544.1899999999998</v>
      </c>
      <c r="E21" s="12">
        <v>2041.0549999999998</v>
      </c>
      <c r="F21" s="12">
        <v>1040.7</v>
      </c>
      <c r="G21" s="35">
        <v>0</v>
      </c>
      <c r="H21" s="4">
        <v>13</v>
      </c>
      <c r="I21" s="4">
        <v>4775</v>
      </c>
      <c r="J21" s="30">
        <f t="shared" si="0"/>
        <v>2.7225130890052357E-3</v>
      </c>
      <c r="K21" s="12">
        <f t="shared" si="1"/>
        <v>0</v>
      </c>
      <c r="L21" s="12">
        <f t="shared" si="2"/>
        <v>100</v>
      </c>
    </row>
    <row r="22" spans="2:12">
      <c r="B22" s="19">
        <v>44395</v>
      </c>
      <c r="C22" s="12">
        <v>2211.4740000000002</v>
      </c>
      <c r="D22" s="12">
        <v>1907.0933333333335</v>
      </c>
      <c r="E22" s="12">
        <v>2668.0450000000001</v>
      </c>
      <c r="F22" s="12">
        <v>2431.02</v>
      </c>
      <c r="G22" s="35">
        <v>0</v>
      </c>
      <c r="H22" s="4">
        <v>5</v>
      </c>
      <c r="I22" s="4">
        <v>3840</v>
      </c>
      <c r="J22" s="30">
        <f t="shared" si="0"/>
        <v>1.3020833333333333E-3</v>
      </c>
      <c r="K22" s="12">
        <f t="shared" si="1"/>
        <v>0</v>
      </c>
      <c r="L22" s="12">
        <f t="shared" si="2"/>
        <v>100</v>
      </c>
    </row>
    <row r="23" spans="2:12">
      <c r="B23" s="29">
        <v>44396</v>
      </c>
      <c r="C23" s="12">
        <v>1808.434</v>
      </c>
      <c r="D23" s="12">
        <v>1566.86</v>
      </c>
      <c r="E23" s="12">
        <v>2170.7950000000001</v>
      </c>
      <c r="F23" s="12">
        <v>1035.8</v>
      </c>
      <c r="G23" s="35">
        <v>0</v>
      </c>
      <c r="H23" s="4">
        <v>120</v>
      </c>
      <c r="I23" s="4">
        <v>33417</v>
      </c>
      <c r="J23" s="30">
        <f t="shared" si="0"/>
        <v>3.5909866235748272E-3</v>
      </c>
      <c r="K23" s="12">
        <f t="shared" si="1"/>
        <v>0</v>
      </c>
      <c r="L23" s="12">
        <f t="shared" si="2"/>
        <v>100</v>
      </c>
    </row>
    <row r="24" spans="2:12">
      <c r="B24" s="29">
        <v>44397</v>
      </c>
      <c r="C24" s="12">
        <v>1811.6759999999999</v>
      </c>
      <c r="D24" s="12">
        <v>1562.1066666666666</v>
      </c>
      <c r="E24" s="12">
        <v>2186.0299999999997</v>
      </c>
      <c r="F24" s="12">
        <v>1038.82</v>
      </c>
      <c r="G24" s="35">
        <v>0</v>
      </c>
      <c r="H24" s="4">
        <v>144</v>
      </c>
      <c r="I24" s="4">
        <v>30463</v>
      </c>
      <c r="J24" s="30">
        <f t="shared" si="0"/>
        <v>4.7270459245642256E-3</v>
      </c>
      <c r="K24" s="12">
        <f t="shared" si="1"/>
        <v>0</v>
      </c>
      <c r="L24" s="12">
        <f t="shared" si="2"/>
        <v>100</v>
      </c>
    </row>
    <row r="25" spans="2:12">
      <c r="B25" s="29">
        <v>44398</v>
      </c>
      <c r="C25" s="12">
        <v>1784.7339999999999</v>
      </c>
      <c r="D25" s="12">
        <v>1561.8033333333333</v>
      </c>
      <c r="E25" s="12">
        <v>2119.13</v>
      </c>
      <c r="F25" s="12">
        <v>1035.97</v>
      </c>
      <c r="G25" s="35">
        <v>0</v>
      </c>
      <c r="H25" s="4">
        <v>123</v>
      </c>
      <c r="I25" s="4">
        <v>28403</v>
      </c>
      <c r="J25" s="30">
        <f t="shared" si="0"/>
        <v>4.3305284653029612E-3</v>
      </c>
      <c r="K25" s="12">
        <f t="shared" si="1"/>
        <v>0</v>
      </c>
      <c r="L25" s="12">
        <f t="shared" si="2"/>
        <v>100</v>
      </c>
    </row>
    <row r="26" spans="2:12">
      <c r="B26" s="29">
        <v>44399</v>
      </c>
      <c r="C26" s="12">
        <v>1796.616</v>
      </c>
      <c r="D26" s="12">
        <v>1577.0966666666664</v>
      </c>
      <c r="E26" s="12">
        <v>2125.895</v>
      </c>
      <c r="F26" s="12">
        <v>1034.79</v>
      </c>
      <c r="G26" s="35">
        <v>0</v>
      </c>
      <c r="H26" s="4">
        <v>153</v>
      </c>
      <c r="I26" s="4">
        <v>28222</v>
      </c>
      <c r="J26" s="30">
        <f t="shared" si="0"/>
        <v>5.4213025299411806E-3</v>
      </c>
      <c r="K26" s="12">
        <f t="shared" si="1"/>
        <v>0</v>
      </c>
      <c r="L26" s="12">
        <f t="shared" si="2"/>
        <v>100</v>
      </c>
    </row>
    <row r="27" spans="2:12">
      <c r="B27" s="29">
        <v>44400</v>
      </c>
      <c r="C27" s="12">
        <v>1826.5119999999999</v>
      </c>
      <c r="D27" s="12">
        <v>1595.28</v>
      </c>
      <c r="E27" s="12">
        <v>2173.3599999999997</v>
      </c>
      <c r="F27" s="12">
        <v>1040.43</v>
      </c>
      <c r="G27" s="35">
        <v>0</v>
      </c>
      <c r="H27" s="4">
        <v>98</v>
      </c>
      <c r="I27" s="4">
        <v>26917</v>
      </c>
      <c r="J27" s="30">
        <f t="shared" si="0"/>
        <v>3.6408217854887247E-3</v>
      </c>
      <c r="K27" s="12">
        <f t="shared" si="1"/>
        <v>0</v>
      </c>
      <c r="L27" s="12">
        <f t="shared" si="2"/>
        <v>100</v>
      </c>
    </row>
    <row r="28" spans="2:12">
      <c r="B28" s="19">
        <v>44401</v>
      </c>
      <c r="C28" s="12">
        <v>1660.4919999999997</v>
      </c>
      <c r="D28" s="12">
        <v>1442.51</v>
      </c>
      <c r="E28" s="12">
        <v>1987.4650000000001</v>
      </c>
      <c r="F28" s="12">
        <v>1038.73</v>
      </c>
      <c r="G28" s="35">
        <v>0</v>
      </c>
      <c r="H28" s="4">
        <v>16</v>
      </c>
      <c r="I28" s="4">
        <v>5001</v>
      </c>
      <c r="J28" s="30">
        <f t="shared" si="0"/>
        <v>3.199360127974405E-3</v>
      </c>
      <c r="K28" s="12">
        <f t="shared" si="1"/>
        <v>0</v>
      </c>
      <c r="L28" s="12">
        <f t="shared" si="2"/>
        <v>100</v>
      </c>
    </row>
    <row r="29" spans="2:12">
      <c r="B29" s="19">
        <v>44402</v>
      </c>
      <c r="C29" s="12">
        <v>1677.0639999999999</v>
      </c>
      <c r="D29" s="12">
        <v>1468.5666666666666</v>
      </c>
      <c r="E29" s="12">
        <v>1989.81</v>
      </c>
      <c r="F29" s="12">
        <v>1050.75</v>
      </c>
      <c r="G29" s="35">
        <v>0</v>
      </c>
      <c r="H29" s="4">
        <v>4</v>
      </c>
      <c r="I29" s="4">
        <v>4466</v>
      </c>
      <c r="J29" s="30">
        <f t="shared" si="0"/>
        <v>8.9565606806986115E-4</v>
      </c>
      <c r="K29" s="12">
        <f t="shared" si="1"/>
        <v>0</v>
      </c>
      <c r="L29" s="12">
        <f t="shared" si="2"/>
        <v>100</v>
      </c>
    </row>
    <row r="30" spans="2:12">
      <c r="B30" s="29">
        <v>44403</v>
      </c>
      <c r="C30" s="12">
        <v>1882.4600000000003</v>
      </c>
      <c r="D30" s="12">
        <v>1646.7033333333336</v>
      </c>
      <c r="E30" s="12">
        <v>2236.0950000000003</v>
      </c>
      <c r="F30" s="12">
        <v>1038.72</v>
      </c>
      <c r="G30" s="35">
        <v>0</v>
      </c>
      <c r="H30" s="4">
        <v>191</v>
      </c>
      <c r="I30" s="4">
        <v>34482</v>
      </c>
      <c r="J30" s="30">
        <f t="shared" si="0"/>
        <v>5.5391218606809347E-3</v>
      </c>
      <c r="K30" s="12">
        <f t="shared" si="1"/>
        <v>0</v>
      </c>
      <c r="L30" s="12">
        <f t="shared" si="2"/>
        <v>100</v>
      </c>
    </row>
    <row r="31" spans="2:12">
      <c r="B31" s="29">
        <v>44404</v>
      </c>
      <c r="C31" s="12">
        <v>1857.89</v>
      </c>
      <c r="D31" s="12">
        <v>1628.6200000000001</v>
      </c>
      <c r="E31" s="12">
        <v>2201.7950000000001</v>
      </c>
      <c r="F31" s="12">
        <v>1034.4000000000001</v>
      </c>
      <c r="G31" s="35">
        <v>0</v>
      </c>
      <c r="H31" s="4">
        <v>156</v>
      </c>
      <c r="I31" s="4">
        <v>34064</v>
      </c>
      <c r="J31" s="30">
        <f t="shared" si="0"/>
        <v>4.5796148426491311E-3</v>
      </c>
      <c r="K31" s="12">
        <f t="shared" si="1"/>
        <v>0</v>
      </c>
      <c r="L31" s="12">
        <f t="shared" si="2"/>
        <v>100</v>
      </c>
    </row>
    <row r="32" spans="2:12">
      <c r="B32" s="29">
        <v>44405</v>
      </c>
      <c r="C32" s="12">
        <v>1830.9959999999999</v>
      </c>
      <c r="D32" s="12">
        <v>1609.3033333333333</v>
      </c>
      <c r="E32" s="12">
        <v>2163.5349999999999</v>
      </c>
      <c r="F32" s="12">
        <v>1034.42</v>
      </c>
      <c r="G32" s="35">
        <v>0</v>
      </c>
      <c r="H32" s="4">
        <v>144</v>
      </c>
      <c r="I32" s="4">
        <v>33104</v>
      </c>
      <c r="J32" s="30">
        <f t="shared" si="0"/>
        <v>4.3499275012083135E-3</v>
      </c>
      <c r="K32" s="12">
        <f t="shared" si="1"/>
        <v>0</v>
      </c>
      <c r="L32" s="12">
        <f t="shared" si="2"/>
        <v>100</v>
      </c>
    </row>
    <row r="33" spans="2:12">
      <c r="B33" s="29">
        <v>44406</v>
      </c>
      <c r="C33" s="12">
        <v>1827.9579999999999</v>
      </c>
      <c r="D33" s="12">
        <v>1613.2966666666664</v>
      </c>
      <c r="E33" s="12">
        <v>2149.9499999999998</v>
      </c>
      <c r="F33" s="12">
        <v>1037.9100000000001</v>
      </c>
      <c r="G33" s="35">
        <v>0</v>
      </c>
      <c r="H33" s="4">
        <v>157</v>
      </c>
      <c r="I33" s="4">
        <v>33330</v>
      </c>
      <c r="J33" s="30">
        <f t="shared" si="0"/>
        <v>4.7104710471047107E-3</v>
      </c>
      <c r="K33" s="12">
        <f t="shared" si="1"/>
        <v>0</v>
      </c>
      <c r="L33" s="12">
        <f t="shared" si="2"/>
        <v>100</v>
      </c>
    </row>
    <row r="34" spans="2:12">
      <c r="B34" s="29">
        <v>44407</v>
      </c>
      <c r="C34" s="12">
        <v>1796.9720000000002</v>
      </c>
      <c r="D34" s="12">
        <v>1599.7533333333333</v>
      </c>
      <c r="E34" s="12">
        <v>2092.8000000000002</v>
      </c>
      <c r="F34" s="12">
        <v>1032.98</v>
      </c>
      <c r="G34" s="35">
        <v>0</v>
      </c>
      <c r="H34" s="4">
        <v>126</v>
      </c>
      <c r="I34" s="4">
        <v>34237</v>
      </c>
      <c r="J34" s="30">
        <f t="shared" si="0"/>
        <v>3.6802289920261706E-3</v>
      </c>
      <c r="K34" s="12">
        <f t="shared" si="1"/>
        <v>0</v>
      </c>
      <c r="L34" s="12">
        <f t="shared" si="2"/>
        <v>100</v>
      </c>
    </row>
    <row r="35" spans="2:12">
      <c r="B35" s="19">
        <v>44408</v>
      </c>
      <c r="C35" s="12">
        <v>1716.3520000000001</v>
      </c>
      <c r="D35" s="12">
        <v>1480.0466666666669</v>
      </c>
      <c r="E35" s="12">
        <v>2072.31</v>
      </c>
      <c r="F35" s="12">
        <v>1051.3</v>
      </c>
      <c r="G35" s="35">
        <v>1200000</v>
      </c>
      <c r="H35" s="4">
        <v>13</v>
      </c>
      <c r="I35" s="4">
        <v>6507</v>
      </c>
      <c r="J35" s="30">
        <f t="shared" ref="J35" si="3">H35/I35</f>
        <v>1.9978484708775167E-3</v>
      </c>
      <c r="K35" s="12">
        <f t="shared" ref="K35" si="4">G35/86400000</f>
        <v>1.3888888888888888E-2</v>
      </c>
      <c r="L35" s="12">
        <f t="shared" ref="L35" si="5">100-K35</f>
        <v>99.986111111111114</v>
      </c>
    </row>
    <row r="36" spans="2:12">
      <c r="B36" s="14" t="s">
        <v>2</v>
      </c>
      <c r="C36" s="15">
        <v>280347.10000000003</v>
      </c>
      <c r="D36" s="15">
        <v>150074.16999999998</v>
      </c>
      <c r="E36" s="15">
        <v>130275.93</v>
      </c>
      <c r="F36" s="15">
        <v>33552.420000000006</v>
      </c>
      <c r="G36" s="15">
        <f t="shared" ref="G36" si="6">SUM(G5:G35)</f>
        <v>1200000</v>
      </c>
      <c r="H36" s="15">
        <v>3198</v>
      </c>
      <c r="I36" s="15">
        <v>803267</v>
      </c>
      <c r="J36" s="28" t="s">
        <v>34</v>
      </c>
      <c r="K36" s="16" t="s">
        <v>34</v>
      </c>
      <c r="L36" s="16" t="s">
        <v>34</v>
      </c>
    </row>
    <row r="37" spans="2:12" ht="25.5">
      <c r="B37" s="18" t="s">
        <v>3</v>
      </c>
      <c r="C37" s="17">
        <v>1808.6909677419355</v>
      </c>
      <c r="D37" s="17">
        <v>1613.7007526881721</v>
      </c>
      <c r="E37" s="17">
        <v>2101.2246774193541</v>
      </c>
      <c r="F37" s="17">
        <v>1082.3361290322582</v>
      </c>
      <c r="G37" s="17">
        <f t="shared" ref="G37:L37" si="7">AVERAGE(G5:G35)</f>
        <v>38709.677419354841</v>
      </c>
      <c r="H37" s="20">
        <v>103.16129032258064</v>
      </c>
      <c r="I37" s="20">
        <v>25911.83870967742</v>
      </c>
      <c r="J37" s="31">
        <f t="shared" si="7"/>
        <v>3.5618537796143139E-3</v>
      </c>
      <c r="K37" s="17">
        <f t="shared" si="7"/>
        <v>4.4802867383512545E-4</v>
      </c>
      <c r="L37" s="17">
        <f t="shared" si="7"/>
        <v>99.99955197132617</v>
      </c>
    </row>
    <row r="40" spans="2:12" hidden="1">
      <c r="B40" s="1" t="s">
        <v>35</v>
      </c>
      <c r="C40" s="10">
        <v>1</v>
      </c>
      <c r="D40" s="10">
        <v>2</v>
      </c>
      <c r="E40" s="10">
        <v>3</v>
      </c>
      <c r="F40" s="10">
        <v>4</v>
      </c>
      <c r="G40" s="10">
        <v>5</v>
      </c>
      <c r="H40" s="10">
        <v>6</v>
      </c>
      <c r="I40" s="10">
        <v>7</v>
      </c>
      <c r="J40" s="10">
        <v>8</v>
      </c>
      <c r="K40" s="10">
        <v>9</v>
      </c>
      <c r="L40" s="10">
        <v>10</v>
      </c>
    </row>
    <row r="41" spans="2:12" hidden="1">
      <c r="B41" s="1" t="s">
        <v>35</v>
      </c>
      <c r="C41" s="10">
        <v>1</v>
      </c>
      <c r="D41" s="10"/>
      <c r="E41" s="10"/>
      <c r="F41" s="10"/>
      <c r="G41" s="10">
        <v>2</v>
      </c>
      <c r="H41" s="10">
        <v>3</v>
      </c>
      <c r="I41" s="10">
        <v>4</v>
      </c>
      <c r="J41" s="10">
        <v>5</v>
      </c>
      <c r="K41" s="10">
        <v>6</v>
      </c>
      <c r="L41" s="10">
        <v>7</v>
      </c>
    </row>
    <row r="42" spans="2:12" ht="25.5">
      <c r="B42" s="5" t="s">
        <v>7</v>
      </c>
      <c r="C42" s="2" t="s">
        <v>37</v>
      </c>
      <c r="D42" s="40" t="s">
        <v>43</v>
      </c>
      <c r="E42" s="41"/>
      <c r="F42" s="42"/>
      <c r="G42" s="40" t="s">
        <v>45</v>
      </c>
      <c r="H42" s="41"/>
      <c r="I42" s="41"/>
      <c r="J42" s="41"/>
      <c r="K42" s="41"/>
      <c r="L42" s="42"/>
    </row>
    <row r="43" spans="2:12" ht="48">
      <c r="B43" s="6" t="s">
        <v>13</v>
      </c>
      <c r="C43" s="8"/>
      <c r="D43" s="9" t="s">
        <v>38</v>
      </c>
      <c r="E43" s="9" t="s">
        <v>39</v>
      </c>
      <c r="F43" s="9" t="s">
        <v>40</v>
      </c>
      <c r="G43" s="9"/>
      <c r="H43" s="9" t="s">
        <v>36</v>
      </c>
      <c r="I43" s="9" t="s">
        <v>15</v>
      </c>
      <c r="J43" s="9" t="s">
        <v>22</v>
      </c>
      <c r="K43" s="9" t="s">
        <v>23</v>
      </c>
      <c r="L43" s="9" t="s">
        <v>24</v>
      </c>
    </row>
    <row r="44" spans="2:12">
      <c r="B44" s="3" t="s">
        <v>1</v>
      </c>
      <c r="C44" s="11" t="s">
        <v>25</v>
      </c>
      <c r="D44" s="11" t="s">
        <v>25</v>
      </c>
      <c r="E44" s="11" t="s">
        <v>25</v>
      </c>
      <c r="F44" s="11" t="s">
        <v>25</v>
      </c>
      <c r="G44" s="11" t="s">
        <v>26</v>
      </c>
      <c r="H44" s="11" t="s">
        <v>28</v>
      </c>
      <c r="I44" s="11" t="s">
        <v>27</v>
      </c>
      <c r="J44" s="11" t="s">
        <v>30</v>
      </c>
      <c r="K44" s="11" t="s">
        <v>32</v>
      </c>
      <c r="L44" s="11" t="s">
        <v>33</v>
      </c>
    </row>
    <row r="45" spans="2:12">
      <c r="B45" s="19">
        <v>44409</v>
      </c>
      <c r="C45" s="12">
        <v>1658.5880000000002</v>
      </c>
      <c r="D45" s="13">
        <v>1466.0233333333333</v>
      </c>
      <c r="E45" s="12">
        <v>1947.4350000000002</v>
      </c>
      <c r="F45" s="12">
        <v>1042.23</v>
      </c>
      <c r="G45" s="36">
        <v>0</v>
      </c>
      <c r="H45" s="4">
        <v>9</v>
      </c>
      <c r="I45" s="4">
        <v>5629</v>
      </c>
      <c r="J45" s="30">
        <f>H45/I45</f>
        <v>1.5988630307337006E-3</v>
      </c>
      <c r="K45" s="12">
        <f>G45/86400000</f>
        <v>0</v>
      </c>
      <c r="L45" s="12">
        <f>100-K45</f>
        <v>100</v>
      </c>
    </row>
    <row r="46" spans="2:12">
      <c r="B46" s="29">
        <v>44410</v>
      </c>
      <c r="C46" s="12">
        <v>1969.0320000000004</v>
      </c>
      <c r="D46" s="13">
        <v>1705.1066666666666</v>
      </c>
      <c r="E46" s="12">
        <v>2364.92</v>
      </c>
      <c r="F46" s="12">
        <v>1037.33</v>
      </c>
      <c r="G46" s="36">
        <v>0</v>
      </c>
      <c r="H46" s="4">
        <v>170</v>
      </c>
      <c r="I46" s="4">
        <v>45727</v>
      </c>
      <c r="J46" s="30">
        <f t="shared" ref="J46:J73" si="8">H46/I46</f>
        <v>3.7177160102346537E-3</v>
      </c>
      <c r="K46" s="12">
        <f t="shared" ref="K46:K73" si="9">G46/86400000</f>
        <v>0</v>
      </c>
      <c r="L46" s="12">
        <f t="shared" ref="L46:L73" si="10">100-K46</f>
        <v>100</v>
      </c>
    </row>
    <row r="47" spans="2:12">
      <c r="B47" s="29">
        <v>44411</v>
      </c>
      <c r="C47" s="12">
        <v>1900.298</v>
      </c>
      <c r="D47" s="13">
        <v>1680.61</v>
      </c>
      <c r="E47" s="12">
        <v>2229.83</v>
      </c>
      <c r="F47" s="12">
        <v>1035.6500000000001</v>
      </c>
      <c r="G47" s="36">
        <v>0</v>
      </c>
      <c r="H47" s="4">
        <v>137</v>
      </c>
      <c r="I47" s="4">
        <v>39646</v>
      </c>
      <c r="J47" s="30">
        <f t="shared" si="8"/>
        <v>3.4555818998133481E-3</v>
      </c>
      <c r="K47" s="12">
        <f t="shared" si="9"/>
        <v>0</v>
      </c>
      <c r="L47" s="12">
        <f t="shared" si="10"/>
        <v>100</v>
      </c>
    </row>
    <row r="48" spans="2:12">
      <c r="B48" s="29">
        <v>44412</v>
      </c>
      <c r="C48" s="12">
        <v>1875.4459999999999</v>
      </c>
      <c r="D48" s="13">
        <v>1678.0366666666669</v>
      </c>
      <c r="E48" s="12">
        <v>2171.56</v>
      </c>
      <c r="F48" s="12">
        <v>1036.8499999999999</v>
      </c>
      <c r="G48" s="36">
        <v>0</v>
      </c>
      <c r="H48" s="4">
        <v>124</v>
      </c>
      <c r="I48" s="4">
        <v>37631</v>
      </c>
      <c r="J48" s="30">
        <f t="shared" si="8"/>
        <v>3.2951555898062769E-3</v>
      </c>
      <c r="K48" s="12">
        <f t="shared" si="9"/>
        <v>0</v>
      </c>
      <c r="L48" s="12">
        <f t="shared" si="10"/>
        <v>100</v>
      </c>
    </row>
    <row r="49" spans="2:12">
      <c r="B49" s="29">
        <v>44413</v>
      </c>
      <c r="C49" s="12">
        <v>1872.3939999999998</v>
      </c>
      <c r="D49" s="13">
        <v>1686.1166666666668</v>
      </c>
      <c r="E49" s="12">
        <v>2151.81</v>
      </c>
      <c r="F49" s="12">
        <v>1037.49</v>
      </c>
      <c r="G49" s="36">
        <v>0</v>
      </c>
      <c r="H49" s="4">
        <v>136</v>
      </c>
      <c r="I49" s="4">
        <v>36576</v>
      </c>
      <c r="J49" s="30">
        <f t="shared" si="8"/>
        <v>3.7182852143482063E-3</v>
      </c>
      <c r="K49" s="12">
        <f t="shared" si="9"/>
        <v>0</v>
      </c>
      <c r="L49" s="12">
        <f t="shared" si="10"/>
        <v>100</v>
      </c>
    </row>
    <row r="50" spans="2:12">
      <c r="B50" s="29">
        <v>44414</v>
      </c>
      <c r="C50" s="12">
        <v>1912.346</v>
      </c>
      <c r="D50" s="13">
        <v>1721.8933333333334</v>
      </c>
      <c r="E50" s="12">
        <v>2198.0250000000001</v>
      </c>
      <c r="F50" s="12">
        <v>1037.07</v>
      </c>
      <c r="G50" s="36">
        <v>0</v>
      </c>
      <c r="H50" s="4">
        <v>101</v>
      </c>
      <c r="I50" s="4">
        <v>34426</v>
      </c>
      <c r="J50" s="30">
        <f t="shared" si="8"/>
        <v>2.933829082670075E-3</v>
      </c>
      <c r="K50" s="12">
        <f t="shared" si="9"/>
        <v>0</v>
      </c>
      <c r="L50" s="12">
        <f t="shared" si="10"/>
        <v>100</v>
      </c>
    </row>
    <row r="51" spans="2:12">
      <c r="B51" s="19">
        <v>44415</v>
      </c>
      <c r="C51" s="12">
        <v>1629.3160000000003</v>
      </c>
      <c r="D51" s="13">
        <v>1470.9533333333331</v>
      </c>
      <c r="E51" s="12">
        <v>1866.8600000000001</v>
      </c>
      <c r="F51" s="12">
        <v>1040.48</v>
      </c>
      <c r="G51" s="36">
        <v>0</v>
      </c>
      <c r="H51" s="4">
        <v>19</v>
      </c>
      <c r="I51" s="4">
        <v>5956</v>
      </c>
      <c r="J51" s="30">
        <f t="shared" si="8"/>
        <v>3.1900604432505038E-3</v>
      </c>
      <c r="K51" s="12">
        <f t="shared" si="9"/>
        <v>0</v>
      </c>
      <c r="L51" s="12">
        <f t="shared" si="10"/>
        <v>100</v>
      </c>
    </row>
    <row r="52" spans="2:12">
      <c r="B52" s="19">
        <v>44416</v>
      </c>
      <c r="C52" s="12">
        <v>1678.8799999999999</v>
      </c>
      <c r="D52" s="13">
        <v>1525.3500000000001</v>
      </c>
      <c r="E52" s="12">
        <v>1909.1750000000002</v>
      </c>
      <c r="F52" s="12">
        <v>1031.4100000000001</v>
      </c>
      <c r="G52" s="36">
        <v>0</v>
      </c>
      <c r="H52" s="4">
        <v>12</v>
      </c>
      <c r="I52" s="4">
        <v>4289</v>
      </c>
      <c r="J52" s="30">
        <f t="shared" si="8"/>
        <v>2.7978549778503148E-3</v>
      </c>
      <c r="K52" s="12">
        <f t="shared" si="9"/>
        <v>0</v>
      </c>
      <c r="L52" s="12">
        <f t="shared" si="10"/>
        <v>100</v>
      </c>
    </row>
    <row r="53" spans="2:12">
      <c r="B53" s="29">
        <v>44417</v>
      </c>
      <c r="C53" s="12">
        <v>1808.2840000000001</v>
      </c>
      <c r="D53" s="13">
        <v>1629.5133333333333</v>
      </c>
      <c r="E53" s="12">
        <v>2076.44</v>
      </c>
      <c r="F53" s="12">
        <v>1034.57</v>
      </c>
      <c r="G53" s="36">
        <v>0</v>
      </c>
      <c r="H53" s="4">
        <v>86</v>
      </c>
      <c r="I53" s="4">
        <v>28433</v>
      </c>
      <c r="J53" s="30">
        <f t="shared" si="8"/>
        <v>3.0246544508141949E-3</v>
      </c>
      <c r="K53" s="12">
        <f t="shared" si="9"/>
        <v>0</v>
      </c>
      <c r="L53" s="12">
        <f t="shared" si="10"/>
        <v>100</v>
      </c>
    </row>
    <row r="54" spans="2:12">
      <c r="B54" s="29">
        <v>44418</v>
      </c>
      <c r="C54" s="12">
        <v>1830.098</v>
      </c>
      <c r="D54" s="13">
        <v>1645.36</v>
      </c>
      <c r="E54" s="12">
        <v>2107.2049999999999</v>
      </c>
      <c r="F54" s="12">
        <v>1034.6500000000001</v>
      </c>
      <c r="G54" s="36">
        <v>0</v>
      </c>
      <c r="H54" s="4">
        <v>77</v>
      </c>
      <c r="I54" s="4">
        <v>25896</v>
      </c>
      <c r="J54" s="30">
        <f t="shared" si="8"/>
        <v>2.9734321902996604E-3</v>
      </c>
      <c r="K54" s="12">
        <f t="shared" si="9"/>
        <v>0</v>
      </c>
      <c r="L54" s="12">
        <f t="shared" si="10"/>
        <v>100</v>
      </c>
    </row>
    <row r="55" spans="2:12">
      <c r="B55" s="29">
        <v>44419</v>
      </c>
      <c r="C55" s="12">
        <v>1866.8919999999998</v>
      </c>
      <c r="D55" s="13">
        <v>1640.8266666666666</v>
      </c>
      <c r="E55" s="12">
        <v>2205.9900000000002</v>
      </c>
      <c r="F55" s="12">
        <v>1037.96</v>
      </c>
      <c r="G55" s="36">
        <v>0</v>
      </c>
      <c r="H55" s="4">
        <v>83</v>
      </c>
      <c r="I55" s="4">
        <v>23215</v>
      </c>
      <c r="J55" s="30">
        <f t="shared" si="8"/>
        <v>3.5752746069351712E-3</v>
      </c>
      <c r="K55" s="12">
        <f t="shared" si="9"/>
        <v>0</v>
      </c>
      <c r="L55" s="12">
        <f t="shared" si="10"/>
        <v>100</v>
      </c>
    </row>
    <row r="56" spans="2:12">
      <c r="B56" s="29">
        <v>44420</v>
      </c>
      <c r="C56" s="12">
        <v>1882.8619999999999</v>
      </c>
      <c r="D56" s="13">
        <v>1678.5333333333335</v>
      </c>
      <c r="E56" s="12">
        <v>2189.355</v>
      </c>
      <c r="F56" s="12">
        <v>1046.8499999999999</v>
      </c>
      <c r="G56" s="36">
        <v>0</v>
      </c>
      <c r="H56" s="4">
        <v>86</v>
      </c>
      <c r="I56" s="4">
        <v>20317</v>
      </c>
      <c r="J56" s="30">
        <f t="shared" si="8"/>
        <v>4.2329084018309787E-3</v>
      </c>
      <c r="K56" s="12">
        <f t="shared" si="9"/>
        <v>0</v>
      </c>
      <c r="L56" s="12">
        <f t="shared" si="10"/>
        <v>100</v>
      </c>
    </row>
    <row r="57" spans="2:12">
      <c r="B57" s="29">
        <v>44421</v>
      </c>
      <c r="C57" s="12">
        <v>1789.8799999999999</v>
      </c>
      <c r="D57" s="13">
        <v>1615.6333333333332</v>
      </c>
      <c r="E57" s="12">
        <v>2051.25</v>
      </c>
      <c r="F57" s="12">
        <v>1037.79</v>
      </c>
      <c r="G57" s="36">
        <v>0</v>
      </c>
      <c r="H57" s="4">
        <v>57</v>
      </c>
      <c r="I57" s="4">
        <v>17605</v>
      </c>
      <c r="J57" s="30">
        <f t="shared" si="8"/>
        <v>3.2377165577960805E-3</v>
      </c>
      <c r="K57" s="12">
        <f t="shared" si="9"/>
        <v>0</v>
      </c>
      <c r="L57" s="12">
        <f t="shared" si="10"/>
        <v>100</v>
      </c>
    </row>
    <row r="58" spans="2:12">
      <c r="B58" s="19">
        <v>44422</v>
      </c>
      <c r="C58" s="12">
        <v>1701.3400000000001</v>
      </c>
      <c r="D58" s="13">
        <v>1505.14</v>
      </c>
      <c r="E58" s="12">
        <v>1995.6399999999999</v>
      </c>
      <c r="F58" s="12">
        <v>1091.5</v>
      </c>
      <c r="G58" s="36">
        <v>0</v>
      </c>
      <c r="H58" s="4">
        <v>14</v>
      </c>
      <c r="I58" s="4">
        <v>3823</v>
      </c>
      <c r="J58" s="30">
        <f t="shared" si="8"/>
        <v>3.6620455139942452E-3</v>
      </c>
      <c r="K58" s="12">
        <f t="shared" si="9"/>
        <v>0</v>
      </c>
      <c r="L58" s="12">
        <f t="shared" si="10"/>
        <v>100</v>
      </c>
    </row>
    <row r="59" spans="2:12">
      <c r="B59" s="19">
        <v>44423</v>
      </c>
      <c r="C59" s="12">
        <v>1868.5980000000004</v>
      </c>
      <c r="D59" s="13">
        <v>1497.2166666666665</v>
      </c>
      <c r="E59" s="12">
        <v>2425.67</v>
      </c>
      <c r="F59" s="12">
        <v>1053.44</v>
      </c>
      <c r="G59" s="36">
        <v>0</v>
      </c>
      <c r="H59" s="4">
        <v>12</v>
      </c>
      <c r="I59" s="4">
        <v>2388</v>
      </c>
      <c r="J59" s="30">
        <f t="shared" si="8"/>
        <v>5.0251256281407036E-3</v>
      </c>
      <c r="K59" s="12">
        <f t="shared" si="9"/>
        <v>0</v>
      </c>
      <c r="L59" s="12">
        <f t="shared" si="10"/>
        <v>100</v>
      </c>
    </row>
    <row r="60" spans="2:12">
      <c r="B60" s="29">
        <v>44424</v>
      </c>
      <c r="C60" s="12">
        <v>1728.4959999999999</v>
      </c>
      <c r="D60" s="13">
        <v>1517.0100000000002</v>
      </c>
      <c r="E60" s="12">
        <v>2045.7249999999999</v>
      </c>
      <c r="F60" s="12">
        <v>1040.3399999999999</v>
      </c>
      <c r="G60" s="36">
        <v>0</v>
      </c>
      <c r="H60" s="4">
        <v>71</v>
      </c>
      <c r="I60" s="4">
        <v>15270</v>
      </c>
      <c r="J60" s="30">
        <f t="shared" si="8"/>
        <v>4.6496398166339225E-3</v>
      </c>
      <c r="K60" s="12">
        <f t="shared" si="9"/>
        <v>0</v>
      </c>
      <c r="L60" s="12">
        <f t="shared" si="10"/>
        <v>100</v>
      </c>
    </row>
    <row r="61" spans="2:12">
      <c r="B61" s="29">
        <v>44425</v>
      </c>
      <c r="C61" s="12">
        <v>1740.682</v>
      </c>
      <c r="D61" s="13">
        <v>1512.33</v>
      </c>
      <c r="E61" s="12">
        <v>2083.21</v>
      </c>
      <c r="F61" s="12">
        <v>1038.06</v>
      </c>
      <c r="G61" s="36">
        <v>0</v>
      </c>
      <c r="H61" s="4">
        <v>44</v>
      </c>
      <c r="I61" s="4">
        <v>13906</v>
      </c>
      <c r="J61" s="30">
        <f t="shared" si="8"/>
        <v>3.164101826549691E-3</v>
      </c>
      <c r="K61" s="12">
        <f t="shared" si="9"/>
        <v>0</v>
      </c>
      <c r="L61" s="12">
        <f t="shared" si="10"/>
        <v>100</v>
      </c>
    </row>
    <row r="62" spans="2:12">
      <c r="B62" s="29">
        <v>44426</v>
      </c>
      <c r="C62" s="12">
        <v>1716.7540000000001</v>
      </c>
      <c r="D62" s="13">
        <v>1511.4399999999998</v>
      </c>
      <c r="E62" s="12">
        <v>2024.7250000000001</v>
      </c>
      <c r="F62" s="12">
        <v>1043.33</v>
      </c>
      <c r="G62" s="36">
        <v>0</v>
      </c>
      <c r="H62" s="4">
        <v>42</v>
      </c>
      <c r="I62" s="4">
        <v>13578</v>
      </c>
      <c r="J62" s="30">
        <f t="shared" si="8"/>
        <v>3.0932390631904553E-3</v>
      </c>
      <c r="K62" s="12">
        <f t="shared" si="9"/>
        <v>0</v>
      </c>
      <c r="L62" s="12">
        <f t="shared" si="10"/>
        <v>100</v>
      </c>
    </row>
    <row r="63" spans="2:12">
      <c r="B63" s="29">
        <v>44427</v>
      </c>
      <c r="C63" s="12">
        <v>1719.098</v>
      </c>
      <c r="D63" s="13">
        <v>1524.1633333333332</v>
      </c>
      <c r="E63" s="12">
        <v>2011.5</v>
      </c>
      <c r="F63" s="12">
        <v>1039.31</v>
      </c>
      <c r="G63" s="36">
        <v>0</v>
      </c>
      <c r="H63" s="4">
        <v>65</v>
      </c>
      <c r="I63" s="4">
        <v>13633</v>
      </c>
      <c r="J63" s="30">
        <f t="shared" si="8"/>
        <v>4.767842734541187E-3</v>
      </c>
      <c r="K63" s="12">
        <f t="shared" si="9"/>
        <v>0</v>
      </c>
      <c r="L63" s="12">
        <f t="shared" si="10"/>
        <v>100</v>
      </c>
    </row>
    <row r="64" spans="2:12">
      <c r="B64" s="29">
        <v>44428</v>
      </c>
      <c r="C64" s="12">
        <v>1717.5259999999998</v>
      </c>
      <c r="D64" s="13">
        <v>1531.9066666666668</v>
      </c>
      <c r="E64" s="12">
        <v>1995.9549999999999</v>
      </c>
      <c r="F64" s="12">
        <v>1043.23</v>
      </c>
      <c r="G64" s="36">
        <v>0</v>
      </c>
      <c r="H64" s="4">
        <v>54</v>
      </c>
      <c r="I64" s="4">
        <v>13766</v>
      </c>
      <c r="J64" s="30">
        <f t="shared" si="8"/>
        <v>3.9227081214586665E-3</v>
      </c>
      <c r="K64" s="12">
        <f t="shared" si="9"/>
        <v>0</v>
      </c>
      <c r="L64" s="12">
        <f t="shared" si="10"/>
        <v>100</v>
      </c>
    </row>
    <row r="65" spans="2:12">
      <c r="B65" s="19">
        <v>44429</v>
      </c>
      <c r="C65" s="12">
        <v>1637.9099999999999</v>
      </c>
      <c r="D65" s="13">
        <v>1427.9233333333334</v>
      </c>
      <c r="E65" s="12">
        <v>1952.8899999999999</v>
      </c>
      <c r="F65" s="12">
        <v>1048.72</v>
      </c>
      <c r="G65" s="36">
        <v>0</v>
      </c>
      <c r="H65" s="4">
        <v>5</v>
      </c>
      <c r="I65" s="4">
        <v>4032</v>
      </c>
      <c r="J65" s="30">
        <f t="shared" si="8"/>
        <v>1.240079365079365E-3</v>
      </c>
      <c r="K65" s="12">
        <f t="shared" si="9"/>
        <v>0</v>
      </c>
      <c r="L65" s="12">
        <f t="shared" si="10"/>
        <v>100</v>
      </c>
    </row>
    <row r="66" spans="2:12">
      <c r="B66" s="19">
        <v>44430</v>
      </c>
      <c r="C66" s="12">
        <v>1674.7860000000001</v>
      </c>
      <c r="D66" s="13">
        <v>1445.7133333333334</v>
      </c>
      <c r="E66" s="12">
        <v>2018.395</v>
      </c>
      <c r="F66" s="12">
        <v>1049.32</v>
      </c>
      <c r="G66" s="36">
        <v>0</v>
      </c>
      <c r="H66" s="4">
        <v>5</v>
      </c>
      <c r="I66" s="4">
        <v>2720</v>
      </c>
      <c r="J66" s="30">
        <f t="shared" si="8"/>
        <v>1.838235294117647E-3</v>
      </c>
      <c r="K66" s="12">
        <f t="shared" si="9"/>
        <v>0</v>
      </c>
      <c r="L66" s="12">
        <f t="shared" si="10"/>
        <v>100</v>
      </c>
    </row>
    <row r="67" spans="2:12">
      <c r="B67" s="29">
        <v>44431</v>
      </c>
      <c r="C67" s="12">
        <v>1839.5459999999998</v>
      </c>
      <c r="D67" s="13">
        <v>1572.7266666666667</v>
      </c>
      <c r="E67" s="12">
        <v>2239.7750000000001</v>
      </c>
      <c r="F67" s="12">
        <v>1039.18</v>
      </c>
      <c r="G67" s="36">
        <v>0</v>
      </c>
      <c r="H67" s="4">
        <v>70</v>
      </c>
      <c r="I67" s="4">
        <v>20938</v>
      </c>
      <c r="J67" s="30">
        <f t="shared" si="8"/>
        <v>3.3432037443881938E-3</v>
      </c>
      <c r="K67" s="12">
        <f t="shared" si="9"/>
        <v>0</v>
      </c>
      <c r="L67" s="12">
        <f t="shared" si="10"/>
        <v>100</v>
      </c>
    </row>
    <row r="68" spans="2:12">
      <c r="B68" s="29">
        <v>44432</v>
      </c>
      <c r="C68" s="12">
        <v>1825.5040000000001</v>
      </c>
      <c r="D68" s="13">
        <v>1580.1033333333335</v>
      </c>
      <c r="E68" s="12">
        <v>2193.605</v>
      </c>
      <c r="F68" s="12">
        <v>1040.6500000000001</v>
      </c>
      <c r="G68" s="36">
        <v>0</v>
      </c>
      <c r="H68" s="4">
        <v>90</v>
      </c>
      <c r="I68" s="4">
        <v>18517</v>
      </c>
      <c r="J68" s="30">
        <f t="shared" si="8"/>
        <v>4.8603985526813201E-3</v>
      </c>
      <c r="K68" s="12">
        <f t="shared" si="9"/>
        <v>0</v>
      </c>
      <c r="L68" s="12">
        <f t="shared" si="10"/>
        <v>100</v>
      </c>
    </row>
    <row r="69" spans="2:12">
      <c r="B69" s="29">
        <v>44433</v>
      </c>
      <c r="C69" s="12">
        <v>1737.8460000000002</v>
      </c>
      <c r="D69" s="13">
        <v>1541.33</v>
      </c>
      <c r="E69" s="12">
        <v>2032.6200000000001</v>
      </c>
      <c r="F69" s="12">
        <v>1037.1600000000001</v>
      </c>
      <c r="G69" s="36">
        <v>0</v>
      </c>
      <c r="H69" s="4">
        <v>80</v>
      </c>
      <c r="I69" s="4">
        <v>18418</v>
      </c>
      <c r="J69" s="30">
        <f t="shared" si="8"/>
        <v>4.3435769356064717E-3</v>
      </c>
      <c r="K69" s="12">
        <f t="shared" si="9"/>
        <v>0</v>
      </c>
      <c r="L69" s="12">
        <f t="shared" si="10"/>
        <v>100</v>
      </c>
    </row>
    <row r="70" spans="2:12">
      <c r="B70" s="29">
        <v>44434</v>
      </c>
      <c r="C70" s="12">
        <v>1961.3759999999997</v>
      </c>
      <c r="D70" s="13">
        <v>1574.6566666666668</v>
      </c>
      <c r="E70" s="12">
        <v>2541.4549999999999</v>
      </c>
      <c r="F70" s="12">
        <v>1037.8800000000001</v>
      </c>
      <c r="G70" s="36">
        <v>0</v>
      </c>
      <c r="H70" s="4">
        <v>76</v>
      </c>
      <c r="I70" s="4">
        <v>18774</v>
      </c>
      <c r="J70" s="30">
        <f t="shared" si="8"/>
        <v>4.0481516991584107E-3</v>
      </c>
      <c r="K70" s="12">
        <f t="shared" si="9"/>
        <v>0</v>
      </c>
      <c r="L70" s="12">
        <f t="shared" si="10"/>
        <v>100</v>
      </c>
    </row>
    <row r="71" spans="2:12">
      <c r="B71" s="29">
        <v>44435</v>
      </c>
      <c r="C71" s="12">
        <v>1804.6239999999998</v>
      </c>
      <c r="D71" s="13">
        <v>1591.97</v>
      </c>
      <c r="E71" s="12">
        <v>2123.605</v>
      </c>
      <c r="F71" s="12">
        <v>1043.6099999999999</v>
      </c>
      <c r="G71" s="36">
        <v>0</v>
      </c>
      <c r="H71" s="4">
        <v>64</v>
      </c>
      <c r="I71" s="4">
        <v>18492</v>
      </c>
      <c r="J71" s="30">
        <f t="shared" si="8"/>
        <v>3.4609560891196191E-3</v>
      </c>
      <c r="K71" s="12">
        <f t="shared" si="9"/>
        <v>0</v>
      </c>
      <c r="L71" s="12">
        <f t="shared" si="10"/>
        <v>100</v>
      </c>
    </row>
    <row r="72" spans="2:12">
      <c r="B72" s="19">
        <v>44436</v>
      </c>
      <c r="C72" s="12">
        <v>1732.7900000000002</v>
      </c>
      <c r="D72" s="13">
        <v>1508.5933333333332</v>
      </c>
      <c r="E72" s="12">
        <v>2069.085</v>
      </c>
      <c r="F72" s="12">
        <v>1043.77</v>
      </c>
      <c r="G72" s="36">
        <v>0</v>
      </c>
      <c r="H72" s="4">
        <v>7</v>
      </c>
      <c r="I72" s="4">
        <v>4455</v>
      </c>
      <c r="J72" s="30">
        <f t="shared" si="8"/>
        <v>1.5712682379349046E-3</v>
      </c>
      <c r="K72" s="12">
        <f t="shared" si="9"/>
        <v>0</v>
      </c>
      <c r="L72" s="12">
        <f t="shared" si="10"/>
        <v>100</v>
      </c>
    </row>
    <row r="73" spans="2:12">
      <c r="B73" s="19">
        <v>44437</v>
      </c>
      <c r="C73" s="12">
        <v>1713.7920000000001</v>
      </c>
      <c r="D73" s="13">
        <v>1512.8100000000002</v>
      </c>
      <c r="E73" s="12">
        <v>2015.2650000000001</v>
      </c>
      <c r="F73" s="12">
        <v>1073.68</v>
      </c>
      <c r="G73" s="36">
        <v>0</v>
      </c>
      <c r="H73" s="4">
        <v>1</v>
      </c>
      <c r="I73" s="4">
        <v>3322</v>
      </c>
      <c r="J73" s="30">
        <f t="shared" si="8"/>
        <v>3.0102347983142685E-4</v>
      </c>
      <c r="K73" s="12">
        <f t="shared" si="9"/>
        <v>0</v>
      </c>
      <c r="L73" s="12">
        <f t="shared" si="10"/>
        <v>100</v>
      </c>
    </row>
    <row r="74" spans="2:12">
      <c r="B74" s="29">
        <v>44438</v>
      </c>
      <c r="C74" s="12">
        <v>1864.914</v>
      </c>
      <c r="D74" s="13">
        <v>1642.5500000000002</v>
      </c>
      <c r="E74" s="12">
        <v>2198.46</v>
      </c>
      <c r="F74" s="12">
        <v>1041.18</v>
      </c>
      <c r="G74" s="36">
        <v>0</v>
      </c>
      <c r="H74" s="4">
        <v>119</v>
      </c>
      <c r="I74" s="4">
        <v>32774</v>
      </c>
      <c r="J74" s="33">
        <f t="shared" ref="J74:J75" si="11">H74/I74</f>
        <v>3.630926954293037E-3</v>
      </c>
      <c r="K74" s="12">
        <f t="shared" ref="K74:K75" si="12">G74/86400000</f>
        <v>0</v>
      </c>
      <c r="L74" s="12">
        <f t="shared" ref="L74:L75" si="13">100-K74</f>
        <v>100</v>
      </c>
    </row>
    <row r="75" spans="2:12">
      <c r="B75" s="29">
        <v>44439</v>
      </c>
      <c r="C75" s="12">
        <v>1845.9099999999999</v>
      </c>
      <c r="D75" s="13">
        <v>1623.5133333333331</v>
      </c>
      <c r="E75" s="12">
        <v>2179.5050000000001</v>
      </c>
      <c r="F75" s="12">
        <v>1037.03</v>
      </c>
      <c r="G75" s="36">
        <v>1200000</v>
      </c>
      <c r="H75" s="4">
        <v>117</v>
      </c>
      <c r="I75" s="4">
        <v>30082</v>
      </c>
      <c r="J75" s="33">
        <f t="shared" si="11"/>
        <v>3.8893690579083835E-3</v>
      </c>
      <c r="K75" s="12">
        <f t="shared" si="12"/>
        <v>1.3888888888888888E-2</v>
      </c>
      <c r="L75" s="12">
        <f t="shared" si="13"/>
        <v>99.986111111111114</v>
      </c>
    </row>
    <row r="76" spans="2:12">
      <c r="B76" s="14" t="s">
        <v>2</v>
      </c>
      <c r="C76" s="15">
        <v>277529.04000000004</v>
      </c>
      <c r="D76" s="20">
        <v>146295.16</v>
      </c>
      <c r="E76" s="15">
        <v>131233.88</v>
      </c>
      <c r="F76" s="15">
        <v>32331.720000000005</v>
      </c>
      <c r="G76" s="15">
        <f t="shared" ref="G76" si="14">SUM(G45:G75)</f>
        <v>1200000</v>
      </c>
      <c r="H76" s="15">
        <f t="shared" ref="H76:I76" si="15">SUM(H45:H75)</f>
        <v>2033</v>
      </c>
      <c r="I76" s="15">
        <f t="shared" si="15"/>
        <v>574234</v>
      </c>
      <c r="J76" s="28" t="s">
        <v>34</v>
      </c>
      <c r="K76" s="16" t="s">
        <v>34</v>
      </c>
      <c r="L76" s="16" t="s">
        <v>34</v>
      </c>
    </row>
    <row r="77" spans="2:12" ht="25.5">
      <c r="B77" s="18" t="s">
        <v>3</v>
      </c>
      <c r="C77" s="17">
        <v>1790.509935483871</v>
      </c>
      <c r="D77" s="20">
        <v>1573.0662365591402</v>
      </c>
      <c r="E77" s="17">
        <v>2116.675483870968</v>
      </c>
      <c r="F77" s="17">
        <v>1042.9587096774196</v>
      </c>
      <c r="G77" s="17">
        <f t="shared" ref="G77:L77" si="16">AVERAGE(G45:G75)</f>
        <v>38709.677419354841</v>
      </c>
      <c r="H77" s="20">
        <f t="shared" ref="H77:I77" si="17">IF(SUM(H45:H75)=0,0,AVERAGEIF(H45:H75,"&lt;&gt;0"))</f>
        <v>65.58064516129032</v>
      </c>
      <c r="I77" s="20">
        <f t="shared" si="17"/>
        <v>18523.677419354837</v>
      </c>
      <c r="J77" s="31">
        <f t="shared" si="16"/>
        <v>3.3084911151938972E-3</v>
      </c>
      <c r="K77" s="17">
        <f t="shared" si="16"/>
        <v>4.4802867383512545E-4</v>
      </c>
      <c r="L77" s="17">
        <f t="shared" si="16"/>
        <v>99.99955197132617</v>
      </c>
    </row>
    <row r="80" spans="2:12" hidden="1">
      <c r="B80" s="1" t="s">
        <v>35</v>
      </c>
      <c r="C80" s="10">
        <v>1</v>
      </c>
      <c r="D80" s="10">
        <v>2</v>
      </c>
      <c r="E80" s="10">
        <v>3</v>
      </c>
      <c r="F80" s="10">
        <v>4</v>
      </c>
      <c r="G80" s="10">
        <v>5</v>
      </c>
      <c r="H80" s="10">
        <v>6</v>
      </c>
      <c r="I80" s="10">
        <v>7</v>
      </c>
      <c r="J80" s="10">
        <v>8</v>
      </c>
      <c r="K80" s="10">
        <v>9</v>
      </c>
      <c r="L80" s="10">
        <v>10</v>
      </c>
    </row>
    <row r="81" spans="2:12" hidden="1">
      <c r="B81" s="1" t="s">
        <v>35</v>
      </c>
      <c r="C81" s="10">
        <v>1</v>
      </c>
      <c r="D81" s="10"/>
      <c r="E81" s="10"/>
      <c r="F81" s="10"/>
      <c r="G81" s="10">
        <v>2</v>
      </c>
      <c r="H81" s="10">
        <v>3</v>
      </c>
      <c r="I81" s="10">
        <v>4</v>
      </c>
      <c r="J81" s="10">
        <v>5</v>
      </c>
      <c r="K81" s="10">
        <v>6</v>
      </c>
      <c r="L81" s="10">
        <v>7</v>
      </c>
    </row>
    <row r="82" spans="2:12" ht="25.5">
      <c r="B82" s="5" t="s">
        <v>7</v>
      </c>
      <c r="C82" s="2" t="s">
        <v>37</v>
      </c>
      <c r="D82" s="40" t="s">
        <v>43</v>
      </c>
      <c r="E82" s="41"/>
      <c r="F82" s="42"/>
      <c r="G82" s="40" t="s">
        <v>45</v>
      </c>
      <c r="H82" s="41"/>
      <c r="I82" s="41"/>
      <c r="J82" s="41"/>
      <c r="K82" s="41"/>
      <c r="L82" s="42"/>
    </row>
    <row r="83" spans="2:12" ht="48">
      <c r="B83" s="6" t="s">
        <v>13</v>
      </c>
      <c r="C83" s="8"/>
      <c r="D83" s="9" t="s">
        <v>38</v>
      </c>
      <c r="E83" s="9" t="s">
        <v>39</v>
      </c>
      <c r="F83" s="9" t="s">
        <v>40</v>
      </c>
      <c r="G83" s="9"/>
      <c r="H83" s="9" t="s">
        <v>36</v>
      </c>
      <c r="I83" s="9" t="s">
        <v>15</v>
      </c>
      <c r="J83" s="9" t="s">
        <v>22</v>
      </c>
      <c r="K83" s="9" t="s">
        <v>23</v>
      </c>
      <c r="L83" s="9" t="s">
        <v>24</v>
      </c>
    </row>
    <row r="84" spans="2:12">
      <c r="B84" s="3" t="s">
        <v>1</v>
      </c>
      <c r="C84" s="11" t="s">
        <v>25</v>
      </c>
      <c r="D84" s="11" t="s">
        <v>25</v>
      </c>
      <c r="E84" s="11" t="s">
        <v>25</v>
      </c>
      <c r="F84" s="11" t="s">
        <v>25</v>
      </c>
      <c r="G84" s="11" t="s">
        <v>26</v>
      </c>
      <c r="H84" s="11" t="s">
        <v>28</v>
      </c>
      <c r="I84" s="11" t="s">
        <v>27</v>
      </c>
      <c r="J84" s="11" t="s">
        <v>30</v>
      </c>
      <c r="K84" s="11" t="s">
        <v>32</v>
      </c>
      <c r="L84" s="11" t="s">
        <v>33</v>
      </c>
    </row>
    <row r="85" spans="2:12">
      <c r="B85" s="29">
        <v>44440</v>
      </c>
      <c r="C85" s="12">
        <v>1870.3120000000004</v>
      </c>
      <c r="D85" s="12">
        <v>1622.2266666666667</v>
      </c>
      <c r="E85" s="12">
        <v>2242.44</v>
      </c>
      <c r="F85" s="12">
        <v>1036.1400000000001</v>
      </c>
      <c r="G85" s="4">
        <v>0</v>
      </c>
      <c r="H85" s="4">
        <v>114</v>
      </c>
      <c r="I85" s="4">
        <v>35990</v>
      </c>
      <c r="J85" s="30">
        <f>H85/I85</f>
        <v>3.1675465407057517E-3</v>
      </c>
      <c r="K85" s="12">
        <f>G85/86400000</f>
        <v>0</v>
      </c>
      <c r="L85" s="12">
        <f>100-K85</f>
        <v>100</v>
      </c>
    </row>
    <row r="86" spans="2:12">
      <c r="B86" s="29">
        <v>44441</v>
      </c>
      <c r="C86" s="12">
        <v>1808.17</v>
      </c>
      <c r="D86" s="12">
        <v>1602.76</v>
      </c>
      <c r="E86" s="12">
        <v>2116.2849999999999</v>
      </c>
      <c r="F86" s="12">
        <v>1035.22</v>
      </c>
      <c r="G86" s="36">
        <v>0</v>
      </c>
      <c r="H86" s="4">
        <v>129</v>
      </c>
      <c r="I86" s="4">
        <v>33316</v>
      </c>
      <c r="J86" s="30">
        <f t="shared" ref="J86:J114" si="18">H86/I86</f>
        <v>3.8720134469924362E-3</v>
      </c>
      <c r="K86" s="12">
        <f t="shared" ref="K86:K114" si="19">G86/86400000</f>
        <v>0</v>
      </c>
      <c r="L86" s="12">
        <f t="shared" ref="L86:L114" si="20">100-K86</f>
        <v>100</v>
      </c>
    </row>
    <row r="87" spans="2:12">
      <c r="B87" s="29">
        <v>44442</v>
      </c>
      <c r="C87" s="12">
        <v>1784.7819999999999</v>
      </c>
      <c r="D87" s="12">
        <v>1592.096666666667</v>
      </c>
      <c r="E87" s="12">
        <v>2073.81</v>
      </c>
      <c r="F87" s="12">
        <v>1036.3900000000001</v>
      </c>
      <c r="G87" s="36">
        <v>0</v>
      </c>
      <c r="H87" s="4">
        <v>109</v>
      </c>
      <c r="I87" s="4">
        <v>30048</v>
      </c>
      <c r="J87" s="30">
        <f t="shared" si="18"/>
        <v>3.6275292864749735E-3</v>
      </c>
      <c r="K87" s="12">
        <f t="shared" si="19"/>
        <v>0</v>
      </c>
      <c r="L87" s="12">
        <f t="shared" si="20"/>
        <v>100</v>
      </c>
    </row>
    <row r="88" spans="2:12">
      <c r="B88" s="19">
        <v>44443</v>
      </c>
      <c r="C88" s="12">
        <v>1625.3899999999999</v>
      </c>
      <c r="D88" s="12">
        <v>1458.18</v>
      </c>
      <c r="E88" s="12">
        <v>1876.2049999999999</v>
      </c>
      <c r="F88" s="12">
        <v>1047.82</v>
      </c>
      <c r="G88" s="36">
        <v>0</v>
      </c>
      <c r="H88" s="4">
        <v>14</v>
      </c>
      <c r="I88" s="4">
        <v>4822</v>
      </c>
      <c r="J88" s="30">
        <f t="shared" si="18"/>
        <v>2.9033596018249691E-3</v>
      </c>
      <c r="K88" s="12">
        <f t="shared" si="19"/>
        <v>0</v>
      </c>
      <c r="L88" s="12">
        <f t="shared" si="20"/>
        <v>100</v>
      </c>
    </row>
    <row r="89" spans="2:12">
      <c r="B89" s="19">
        <v>44444</v>
      </c>
      <c r="C89" s="12">
        <v>1642.4739999999997</v>
      </c>
      <c r="D89" s="12">
        <v>1472.4333333333334</v>
      </c>
      <c r="E89" s="12">
        <v>1897.5350000000003</v>
      </c>
      <c r="F89" s="12">
        <v>1051.52</v>
      </c>
      <c r="G89" s="36">
        <v>0</v>
      </c>
      <c r="H89" s="4">
        <v>6</v>
      </c>
      <c r="I89" s="4">
        <v>4318</v>
      </c>
      <c r="J89" s="30">
        <f t="shared" si="18"/>
        <v>1.3895321908290875E-3</v>
      </c>
      <c r="K89" s="12">
        <f t="shared" si="19"/>
        <v>0</v>
      </c>
      <c r="L89" s="12">
        <f t="shared" si="20"/>
        <v>100</v>
      </c>
    </row>
    <row r="90" spans="2:12">
      <c r="B90" s="29">
        <v>44445</v>
      </c>
      <c r="C90" s="12">
        <v>1974.4099999999999</v>
      </c>
      <c r="D90" s="12">
        <v>1678.6166666666668</v>
      </c>
      <c r="E90" s="12">
        <v>2418.1</v>
      </c>
      <c r="F90" s="12">
        <v>1037.77</v>
      </c>
      <c r="G90" s="36">
        <v>0</v>
      </c>
      <c r="H90" s="4">
        <v>140</v>
      </c>
      <c r="I90" s="4">
        <v>37034</v>
      </c>
      <c r="J90" s="30">
        <f t="shared" si="18"/>
        <v>3.7803099854188042E-3</v>
      </c>
      <c r="K90" s="12">
        <f t="shared" si="19"/>
        <v>0</v>
      </c>
      <c r="L90" s="12">
        <f t="shared" si="20"/>
        <v>100</v>
      </c>
    </row>
    <row r="91" spans="2:12">
      <c r="B91" s="29">
        <v>44446</v>
      </c>
      <c r="C91" s="12">
        <v>1794.366</v>
      </c>
      <c r="D91" s="12">
        <v>1591.8199999999997</v>
      </c>
      <c r="E91" s="12">
        <v>2098.1849999999999</v>
      </c>
      <c r="F91" s="12">
        <v>1040.74</v>
      </c>
      <c r="G91" s="36">
        <v>0</v>
      </c>
      <c r="H91" s="4">
        <v>129</v>
      </c>
      <c r="I91" s="4">
        <v>34407</v>
      </c>
      <c r="J91" s="30">
        <f t="shared" si="18"/>
        <v>3.7492370738512514E-3</v>
      </c>
      <c r="K91" s="12">
        <f t="shared" si="19"/>
        <v>0</v>
      </c>
      <c r="L91" s="12">
        <f t="shared" si="20"/>
        <v>100</v>
      </c>
    </row>
    <row r="92" spans="2:12">
      <c r="B92" s="29">
        <v>44447</v>
      </c>
      <c r="C92" s="12">
        <v>1775.2279999999998</v>
      </c>
      <c r="D92" s="12">
        <v>1609.8566666666666</v>
      </c>
      <c r="E92" s="12">
        <v>2023.2849999999999</v>
      </c>
      <c r="F92" s="12">
        <v>1039.25</v>
      </c>
      <c r="G92" s="36">
        <v>0</v>
      </c>
      <c r="H92" s="4">
        <v>129</v>
      </c>
      <c r="I92" s="4">
        <v>31322</v>
      </c>
      <c r="J92" s="30">
        <f t="shared" si="18"/>
        <v>4.1185109507694273E-3</v>
      </c>
      <c r="K92" s="12">
        <f t="shared" si="19"/>
        <v>0</v>
      </c>
      <c r="L92" s="12">
        <f t="shared" si="20"/>
        <v>100</v>
      </c>
    </row>
    <row r="93" spans="2:12">
      <c r="B93" s="29">
        <v>44448</v>
      </c>
      <c r="C93" s="12">
        <v>1797.8899999999999</v>
      </c>
      <c r="D93" s="12">
        <v>1617.7733333333333</v>
      </c>
      <c r="E93" s="12">
        <v>2068.0650000000001</v>
      </c>
      <c r="F93" s="12">
        <v>1041.1600000000001</v>
      </c>
      <c r="G93" s="36">
        <v>0</v>
      </c>
      <c r="H93" s="4">
        <v>137</v>
      </c>
      <c r="I93" s="4">
        <v>31148</v>
      </c>
      <c r="J93" s="30">
        <f t="shared" si="18"/>
        <v>4.3983562347502244E-3</v>
      </c>
      <c r="K93" s="12">
        <f t="shared" si="19"/>
        <v>0</v>
      </c>
      <c r="L93" s="12">
        <f t="shared" si="20"/>
        <v>100</v>
      </c>
    </row>
    <row r="94" spans="2:12">
      <c r="B94" s="29">
        <v>44449</v>
      </c>
      <c r="C94" s="12">
        <v>1773.19</v>
      </c>
      <c r="D94" s="12">
        <v>1621.0666666666668</v>
      </c>
      <c r="E94" s="12">
        <v>2001.375</v>
      </c>
      <c r="F94" s="12">
        <v>1053.6199999999999</v>
      </c>
      <c r="G94" s="36">
        <v>0</v>
      </c>
      <c r="H94" s="4">
        <v>110</v>
      </c>
      <c r="I94" s="4">
        <v>31499</v>
      </c>
      <c r="J94" s="30">
        <f t="shared" si="18"/>
        <v>3.4921743547414205E-3</v>
      </c>
      <c r="K94" s="12">
        <f t="shared" si="19"/>
        <v>0</v>
      </c>
      <c r="L94" s="12">
        <f t="shared" si="20"/>
        <v>100</v>
      </c>
    </row>
    <row r="95" spans="2:12">
      <c r="B95" s="19">
        <v>44450</v>
      </c>
      <c r="C95" s="12">
        <v>1661.5220000000002</v>
      </c>
      <c r="D95" s="12">
        <v>1473.18</v>
      </c>
      <c r="E95" s="12">
        <v>1944.0349999999999</v>
      </c>
      <c r="F95" s="12">
        <v>1048.28</v>
      </c>
      <c r="G95" s="36">
        <v>0</v>
      </c>
      <c r="H95" s="4">
        <v>15</v>
      </c>
      <c r="I95" s="4">
        <v>4823</v>
      </c>
      <c r="J95" s="30">
        <f t="shared" si="18"/>
        <v>3.1100974497200911E-3</v>
      </c>
      <c r="K95" s="12">
        <f t="shared" si="19"/>
        <v>0</v>
      </c>
      <c r="L95" s="12">
        <f t="shared" si="20"/>
        <v>100</v>
      </c>
    </row>
    <row r="96" spans="2:12">
      <c r="B96" s="19">
        <v>44451</v>
      </c>
      <c r="C96" s="12">
        <v>1616.28</v>
      </c>
      <c r="D96" s="12">
        <v>1453.8633333333335</v>
      </c>
      <c r="E96" s="12">
        <v>1859.9049999999997</v>
      </c>
      <c r="F96" s="12">
        <v>1057.29</v>
      </c>
      <c r="G96" s="36">
        <v>0</v>
      </c>
      <c r="H96" s="4">
        <v>11</v>
      </c>
      <c r="I96" s="4">
        <v>4112</v>
      </c>
      <c r="J96" s="30">
        <f t="shared" si="18"/>
        <v>2.6750972762645915E-3</v>
      </c>
      <c r="K96" s="12">
        <f t="shared" si="19"/>
        <v>0</v>
      </c>
      <c r="L96" s="12">
        <f t="shared" si="20"/>
        <v>100</v>
      </c>
    </row>
    <row r="97" spans="2:12">
      <c r="B97" s="29">
        <v>44452</v>
      </c>
      <c r="C97" s="12">
        <v>1785.7179999999996</v>
      </c>
      <c r="D97" s="12">
        <v>1595.2600000000002</v>
      </c>
      <c r="E97" s="12">
        <v>2071.4049999999997</v>
      </c>
      <c r="F97" s="12">
        <v>1040.95</v>
      </c>
      <c r="G97" s="36">
        <v>0</v>
      </c>
      <c r="H97" s="4">
        <v>128</v>
      </c>
      <c r="I97" s="4">
        <v>35203</v>
      </c>
      <c r="J97" s="30">
        <f t="shared" si="18"/>
        <v>3.6360537454194243E-3</v>
      </c>
      <c r="K97" s="12">
        <f t="shared" si="19"/>
        <v>0</v>
      </c>
      <c r="L97" s="12">
        <f t="shared" si="20"/>
        <v>100</v>
      </c>
    </row>
    <row r="98" spans="2:12">
      <c r="B98" s="29">
        <v>44453</v>
      </c>
      <c r="C98" s="12">
        <v>1818.7540000000001</v>
      </c>
      <c r="D98" s="12">
        <v>1627.5933333333335</v>
      </c>
      <c r="E98" s="12">
        <v>2105.4949999999999</v>
      </c>
      <c r="F98" s="12">
        <v>1040.22</v>
      </c>
      <c r="G98" s="36">
        <v>0</v>
      </c>
      <c r="H98" s="4">
        <v>166</v>
      </c>
      <c r="I98" s="4">
        <v>33683</v>
      </c>
      <c r="J98" s="30">
        <f t="shared" si="18"/>
        <v>4.9283021108571089E-3</v>
      </c>
      <c r="K98" s="12">
        <f t="shared" si="19"/>
        <v>0</v>
      </c>
      <c r="L98" s="12">
        <f t="shared" si="20"/>
        <v>100</v>
      </c>
    </row>
    <row r="99" spans="2:12">
      <c r="B99" s="29">
        <v>44454</v>
      </c>
      <c r="C99" s="12">
        <v>1791.8580000000002</v>
      </c>
      <c r="D99" s="12">
        <v>1611.8733333333332</v>
      </c>
      <c r="E99" s="12">
        <v>2061.835</v>
      </c>
      <c r="F99" s="12">
        <v>1078.96</v>
      </c>
      <c r="G99" s="36">
        <v>0</v>
      </c>
      <c r="H99" s="4">
        <v>180</v>
      </c>
      <c r="I99" s="4">
        <v>34024</v>
      </c>
      <c r="J99" s="30">
        <f t="shared" si="18"/>
        <v>5.2903832588760873E-3</v>
      </c>
      <c r="K99" s="12">
        <f t="shared" si="19"/>
        <v>0</v>
      </c>
      <c r="L99" s="12">
        <f t="shared" si="20"/>
        <v>100</v>
      </c>
    </row>
    <row r="100" spans="2:12">
      <c r="B100" s="29">
        <v>44455</v>
      </c>
      <c r="C100" s="12">
        <v>2719.54</v>
      </c>
      <c r="D100" s="12">
        <v>3167.2566666666667</v>
      </c>
      <c r="E100" s="12">
        <v>2047.9650000000001</v>
      </c>
      <c r="F100" s="12">
        <v>3936.59</v>
      </c>
      <c r="G100" s="36">
        <v>0</v>
      </c>
      <c r="H100" s="4">
        <v>243</v>
      </c>
      <c r="I100" s="4">
        <v>32382</v>
      </c>
      <c r="J100" s="30">
        <f t="shared" si="18"/>
        <v>7.5041689827682048E-3</v>
      </c>
      <c r="K100" s="12">
        <f t="shared" si="19"/>
        <v>0</v>
      </c>
      <c r="L100" s="12">
        <f t="shared" si="20"/>
        <v>100</v>
      </c>
    </row>
    <row r="101" spans="2:12">
      <c r="B101" s="29">
        <v>44456</v>
      </c>
      <c r="C101" s="12">
        <v>2033.9240000000002</v>
      </c>
      <c r="D101" s="12">
        <v>1733.5966666666666</v>
      </c>
      <c r="E101" s="12">
        <v>2484.415</v>
      </c>
      <c r="F101" s="12">
        <v>1055.7</v>
      </c>
      <c r="G101" s="36">
        <v>0</v>
      </c>
      <c r="H101" s="4">
        <v>95</v>
      </c>
      <c r="I101" s="4">
        <v>23493</v>
      </c>
      <c r="J101" s="30">
        <f t="shared" si="18"/>
        <v>4.043757715064062E-3</v>
      </c>
      <c r="K101" s="12">
        <f t="shared" si="19"/>
        <v>0</v>
      </c>
      <c r="L101" s="12">
        <f t="shared" si="20"/>
        <v>100</v>
      </c>
    </row>
    <row r="102" spans="2:12">
      <c r="B102" s="19">
        <v>44457</v>
      </c>
      <c r="C102" s="12">
        <v>1733.31</v>
      </c>
      <c r="D102" s="12">
        <v>1499.57</v>
      </c>
      <c r="E102" s="12">
        <v>2083.92</v>
      </c>
      <c r="F102" s="12">
        <v>1069.3800000000001</v>
      </c>
      <c r="G102" s="36">
        <v>0</v>
      </c>
      <c r="H102" s="4">
        <v>11</v>
      </c>
      <c r="I102" s="4">
        <v>4492</v>
      </c>
      <c r="J102" s="30">
        <f t="shared" si="18"/>
        <v>2.4487978628673196E-3</v>
      </c>
      <c r="K102" s="12">
        <f t="shared" si="19"/>
        <v>0</v>
      </c>
      <c r="L102" s="12">
        <f t="shared" si="20"/>
        <v>100</v>
      </c>
    </row>
    <row r="103" spans="2:12">
      <c r="B103" s="19">
        <v>44458</v>
      </c>
      <c r="C103" s="12">
        <v>1679.3619999999999</v>
      </c>
      <c r="D103" s="12">
        <v>1468.6733333333332</v>
      </c>
      <c r="E103" s="12">
        <v>1995.395</v>
      </c>
      <c r="F103" s="12">
        <v>1054.04</v>
      </c>
      <c r="G103" s="36">
        <v>0</v>
      </c>
      <c r="H103" s="4">
        <v>6</v>
      </c>
      <c r="I103" s="4">
        <v>4227</v>
      </c>
      <c r="J103" s="30">
        <f t="shared" si="18"/>
        <v>1.4194464158977999E-3</v>
      </c>
      <c r="K103" s="12">
        <f t="shared" si="19"/>
        <v>0</v>
      </c>
      <c r="L103" s="12">
        <f t="shared" si="20"/>
        <v>100</v>
      </c>
    </row>
    <row r="104" spans="2:12">
      <c r="B104" s="29">
        <v>44459</v>
      </c>
      <c r="C104" s="12">
        <v>2083.4380000000001</v>
      </c>
      <c r="D104" s="12">
        <v>1793.97</v>
      </c>
      <c r="E104" s="12">
        <v>2517.6400000000003</v>
      </c>
      <c r="F104" s="12">
        <v>1056.74</v>
      </c>
      <c r="G104" s="36">
        <v>0</v>
      </c>
      <c r="H104" s="4">
        <v>162</v>
      </c>
      <c r="I104" s="4">
        <v>31862</v>
      </c>
      <c r="J104" s="30">
        <f t="shared" si="18"/>
        <v>5.0844265896679433E-3</v>
      </c>
      <c r="K104" s="12">
        <f t="shared" si="19"/>
        <v>0</v>
      </c>
      <c r="L104" s="12">
        <f t="shared" si="20"/>
        <v>100</v>
      </c>
    </row>
    <row r="105" spans="2:12">
      <c r="B105" s="29">
        <v>44460</v>
      </c>
      <c r="C105" s="12">
        <v>1940.2220000000002</v>
      </c>
      <c r="D105" s="12">
        <v>1731.4466666666667</v>
      </c>
      <c r="E105" s="12">
        <v>2253.3850000000002</v>
      </c>
      <c r="F105" s="12">
        <v>1058.75</v>
      </c>
      <c r="G105" s="36">
        <v>0</v>
      </c>
      <c r="H105" s="4">
        <v>130</v>
      </c>
      <c r="I105" s="4">
        <v>28588</v>
      </c>
      <c r="J105" s="30">
        <f t="shared" si="18"/>
        <v>4.5473625297327552E-3</v>
      </c>
      <c r="K105" s="12">
        <f t="shared" si="19"/>
        <v>0</v>
      </c>
      <c r="L105" s="12">
        <f t="shared" si="20"/>
        <v>100</v>
      </c>
    </row>
    <row r="106" spans="2:12">
      <c r="B106" s="29">
        <v>44461</v>
      </c>
      <c r="C106" s="12">
        <v>1998.354</v>
      </c>
      <c r="D106" s="12">
        <v>1768.14</v>
      </c>
      <c r="E106" s="12">
        <v>2343.6750000000002</v>
      </c>
      <c r="F106" s="12">
        <v>1059.51</v>
      </c>
      <c r="G106" s="36">
        <v>0</v>
      </c>
      <c r="H106" s="4">
        <v>106</v>
      </c>
      <c r="I106" s="4">
        <v>26860</v>
      </c>
      <c r="J106" s="30">
        <f t="shared" si="18"/>
        <v>3.9463886820551002E-3</v>
      </c>
      <c r="K106" s="12">
        <f t="shared" si="19"/>
        <v>0</v>
      </c>
      <c r="L106" s="12">
        <f t="shared" si="20"/>
        <v>100</v>
      </c>
    </row>
    <row r="107" spans="2:12">
      <c r="B107" s="29">
        <v>44462</v>
      </c>
      <c r="C107" s="12">
        <v>1918.9099999999999</v>
      </c>
      <c r="D107" s="12">
        <v>1739.3100000000002</v>
      </c>
      <c r="E107" s="12">
        <v>2188.31</v>
      </c>
      <c r="F107" s="12">
        <v>1059.57</v>
      </c>
      <c r="G107" s="36">
        <v>0</v>
      </c>
      <c r="H107" s="4">
        <v>128</v>
      </c>
      <c r="I107" s="4">
        <v>26809</v>
      </c>
      <c r="J107" s="30">
        <f t="shared" si="18"/>
        <v>4.7745160207393039E-3</v>
      </c>
      <c r="K107" s="12">
        <f t="shared" si="19"/>
        <v>0</v>
      </c>
      <c r="L107" s="12">
        <f t="shared" si="20"/>
        <v>100</v>
      </c>
    </row>
    <row r="108" spans="2:12">
      <c r="B108" s="29">
        <v>44463</v>
      </c>
      <c r="C108" s="12">
        <v>1934.5619999999999</v>
      </c>
      <c r="D108" s="12">
        <v>1726.7166666666665</v>
      </c>
      <c r="E108" s="12">
        <v>2246.33</v>
      </c>
      <c r="F108" s="12">
        <v>1055.33</v>
      </c>
      <c r="G108" s="36">
        <v>0</v>
      </c>
      <c r="H108" s="4">
        <v>121</v>
      </c>
      <c r="I108" s="4">
        <v>27013</v>
      </c>
      <c r="J108" s="30">
        <f t="shared" si="18"/>
        <v>4.4793247695553992E-3</v>
      </c>
      <c r="K108" s="12">
        <f t="shared" si="19"/>
        <v>0</v>
      </c>
      <c r="L108" s="12">
        <f t="shared" si="20"/>
        <v>100</v>
      </c>
    </row>
    <row r="109" spans="2:12">
      <c r="B109" s="19">
        <v>44464</v>
      </c>
      <c r="C109" s="12">
        <v>1722.9860000000001</v>
      </c>
      <c r="D109" s="12">
        <v>1511.2</v>
      </c>
      <c r="E109" s="12">
        <v>2040.665</v>
      </c>
      <c r="F109" s="12">
        <v>1063.7</v>
      </c>
      <c r="G109" s="36">
        <v>0</v>
      </c>
      <c r="H109" s="4">
        <v>22</v>
      </c>
      <c r="I109" s="4">
        <v>4718</v>
      </c>
      <c r="J109" s="30">
        <f t="shared" si="18"/>
        <v>4.6629927935565915E-3</v>
      </c>
      <c r="K109" s="12">
        <f t="shared" si="19"/>
        <v>0</v>
      </c>
      <c r="L109" s="12">
        <f t="shared" si="20"/>
        <v>100</v>
      </c>
    </row>
    <row r="110" spans="2:12">
      <c r="B110" s="19">
        <v>44465</v>
      </c>
      <c r="C110" s="12">
        <v>1687.3700000000001</v>
      </c>
      <c r="D110" s="12">
        <v>1475.28</v>
      </c>
      <c r="E110" s="12">
        <v>2005.5050000000001</v>
      </c>
      <c r="F110" s="12">
        <v>1061.05</v>
      </c>
      <c r="G110" s="36">
        <v>0</v>
      </c>
      <c r="H110" s="4">
        <v>7</v>
      </c>
      <c r="I110" s="4">
        <v>5154</v>
      </c>
      <c r="J110" s="30">
        <f t="shared" si="18"/>
        <v>1.3581684128831976E-3</v>
      </c>
      <c r="K110" s="12">
        <f t="shared" si="19"/>
        <v>0</v>
      </c>
      <c r="L110" s="12">
        <f t="shared" si="20"/>
        <v>100</v>
      </c>
    </row>
    <row r="111" spans="2:12">
      <c r="B111" s="29">
        <v>44466</v>
      </c>
      <c r="C111" s="12">
        <v>1968.3679999999999</v>
      </c>
      <c r="D111" s="12">
        <v>1744.3733333333332</v>
      </c>
      <c r="E111" s="12">
        <v>2304.36</v>
      </c>
      <c r="F111" s="12">
        <v>1059.44</v>
      </c>
      <c r="G111" s="36">
        <v>0</v>
      </c>
      <c r="H111" s="4">
        <v>149</v>
      </c>
      <c r="I111" s="4">
        <v>34821</v>
      </c>
      <c r="J111" s="30">
        <f t="shared" si="18"/>
        <v>4.2790270239223454E-3</v>
      </c>
      <c r="K111" s="12">
        <f t="shared" si="19"/>
        <v>0</v>
      </c>
      <c r="L111" s="12">
        <f t="shared" si="20"/>
        <v>100</v>
      </c>
    </row>
    <row r="112" spans="2:12">
      <c r="B112" s="29">
        <v>44467</v>
      </c>
      <c r="C112" s="12">
        <v>1925.634</v>
      </c>
      <c r="D112" s="12">
        <v>1733.5866666666668</v>
      </c>
      <c r="E112" s="12">
        <v>2213.7049999999999</v>
      </c>
      <c r="F112" s="12">
        <v>1054.28</v>
      </c>
      <c r="G112" s="36">
        <v>0</v>
      </c>
      <c r="H112" s="4">
        <v>149</v>
      </c>
      <c r="I112" s="4">
        <v>33095</v>
      </c>
      <c r="J112" s="30">
        <f t="shared" si="18"/>
        <v>4.5021906632421813E-3</v>
      </c>
      <c r="K112" s="12">
        <f t="shared" si="19"/>
        <v>0</v>
      </c>
      <c r="L112" s="12">
        <f t="shared" si="20"/>
        <v>100</v>
      </c>
    </row>
    <row r="113" spans="2:12">
      <c r="B113" s="29">
        <v>44468</v>
      </c>
      <c r="C113" s="12">
        <v>1928.9159999999999</v>
      </c>
      <c r="D113" s="12">
        <v>1716.9366666666665</v>
      </c>
      <c r="E113" s="12">
        <v>2246.8850000000002</v>
      </c>
      <c r="F113" s="12">
        <v>1050.82</v>
      </c>
      <c r="G113" s="36">
        <v>0</v>
      </c>
      <c r="H113" s="4">
        <v>146</v>
      </c>
      <c r="I113" s="4">
        <v>32629</v>
      </c>
      <c r="J113" s="30">
        <f t="shared" si="18"/>
        <v>4.4745471819547028E-3</v>
      </c>
      <c r="K113" s="12">
        <f t="shared" si="19"/>
        <v>0</v>
      </c>
      <c r="L113" s="12">
        <f t="shared" si="20"/>
        <v>100</v>
      </c>
    </row>
    <row r="114" spans="2:12">
      <c r="B114" s="29">
        <v>44469</v>
      </c>
      <c r="C114" s="12">
        <v>1815.7660000000003</v>
      </c>
      <c r="D114" s="12">
        <v>1619.573333333333</v>
      </c>
      <c r="E114" s="12">
        <v>2110.0550000000003</v>
      </c>
      <c r="F114" s="12">
        <v>1041.52</v>
      </c>
      <c r="G114" s="36">
        <v>1200000</v>
      </c>
      <c r="H114" s="4">
        <v>122</v>
      </c>
      <c r="I114" s="4">
        <v>37883</v>
      </c>
      <c r="J114" s="30">
        <f t="shared" si="18"/>
        <v>3.220441886862181E-3</v>
      </c>
      <c r="K114" s="12">
        <f t="shared" si="19"/>
        <v>1.3888888888888888E-2</v>
      </c>
      <c r="L114" s="12">
        <f t="shared" si="20"/>
        <v>99.986111111111114</v>
      </c>
    </row>
    <row r="115" spans="2:12">
      <c r="B115" s="14" t="s">
        <v>2</v>
      </c>
      <c r="C115" s="15">
        <v>278055.02999999997</v>
      </c>
      <c r="D115" s="15">
        <v>150174.69</v>
      </c>
      <c r="E115" s="15">
        <v>127880.33999999998</v>
      </c>
      <c r="F115" s="15">
        <v>34421.75</v>
      </c>
      <c r="G115" s="15">
        <f>SUM(G85:G114)</f>
        <v>1200000</v>
      </c>
      <c r="H115" s="15">
        <v>3114</v>
      </c>
      <c r="I115" s="15">
        <v>739775</v>
      </c>
      <c r="J115" s="28" t="s">
        <v>34</v>
      </c>
      <c r="K115" s="16" t="s">
        <v>34</v>
      </c>
      <c r="L115" s="16" t="s">
        <v>34</v>
      </c>
    </row>
    <row r="116" spans="2:12" ht="25.5">
      <c r="B116" s="18" t="s">
        <v>3</v>
      </c>
      <c r="C116" s="17">
        <v>1853.7002000000002</v>
      </c>
      <c r="D116" s="17">
        <v>1668.607666666667</v>
      </c>
      <c r="E116" s="17">
        <v>2131.3389999999999</v>
      </c>
      <c r="F116" s="17">
        <v>1147.3916666666667</v>
      </c>
      <c r="G116" s="17">
        <f>AVERAGE(G85:G114)</f>
        <v>40000</v>
      </c>
      <c r="H116" s="20">
        <v>103.8</v>
      </c>
      <c r="I116" s="20">
        <v>24659.166666666668</v>
      </c>
      <c r="J116" s="31">
        <f>AVERAGE(J85:J114)</f>
        <v>3.8294687012754912E-3</v>
      </c>
      <c r="K116" s="17">
        <f>AVERAGE(K85:K114)</f>
        <v>4.6296296296296293E-4</v>
      </c>
      <c r="L116" s="17">
        <f>AVERAGE(L85:L114)</f>
        <v>99.999537037037044</v>
      </c>
    </row>
  </sheetData>
  <mergeCells count="6">
    <mergeCell ref="D2:F2"/>
    <mergeCell ref="G2:L2"/>
    <mergeCell ref="D42:F42"/>
    <mergeCell ref="G42:L42"/>
    <mergeCell ref="D82:F82"/>
    <mergeCell ref="G82:L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B2:L118"/>
  <sheetViews>
    <sheetView workbookViewId="0">
      <selection activeCell="E183" sqref="E183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hidden="1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>
      <c r="B4" s="5" t="s">
        <v>7</v>
      </c>
      <c r="C4" s="2" t="s">
        <v>44</v>
      </c>
      <c r="D4" s="40" t="s">
        <v>42</v>
      </c>
      <c r="E4" s="41"/>
      <c r="F4" s="42"/>
      <c r="G4" s="40" t="s">
        <v>44</v>
      </c>
      <c r="H4" s="41"/>
      <c r="I4" s="41"/>
      <c r="J4" s="41"/>
      <c r="K4" s="41"/>
      <c r="L4" s="42"/>
    </row>
    <row r="5" spans="2:12" ht="48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>
      <c r="B7" s="29">
        <v>44378</v>
      </c>
      <c r="C7" s="13">
        <v>1951.8040000000001</v>
      </c>
      <c r="D7" s="12">
        <v>935.87333333333333</v>
      </c>
      <c r="E7" s="12">
        <v>2225.6999999999998</v>
      </c>
      <c r="F7" s="12">
        <v>677.45</v>
      </c>
      <c r="G7" s="4">
        <v>0</v>
      </c>
      <c r="H7" s="4">
        <v>96</v>
      </c>
      <c r="I7" s="4">
        <v>9231</v>
      </c>
      <c r="J7" s="30">
        <f>H7/I7</f>
        <v>1.0399740006499838E-2</v>
      </c>
      <c r="K7" s="12">
        <f>G7/86400000</f>
        <v>0</v>
      </c>
      <c r="L7" s="12">
        <f>100-K7</f>
        <v>100</v>
      </c>
    </row>
    <row r="8" spans="2:12">
      <c r="B8" s="29">
        <v>44379</v>
      </c>
      <c r="C8" s="13">
        <v>1820.0659999999996</v>
      </c>
      <c r="D8" s="12">
        <v>870.85</v>
      </c>
      <c r="E8" s="12">
        <v>1993.8899999999999</v>
      </c>
      <c r="F8" s="12">
        <v>660.02</v>
      </c>
      <c r="G8" s="36">
        <v>0</v>
      </c>
      <c r="H8" s="4">
        <v>68</v>
      </c>
      <c r="I8" s="4">
        <v>7551</v>
      </c>
      <c r="J8" s="30">
        <f t="shared" ref="J8:J36" si="0">H8/I8</f>
        <v>9.0054297444047138E-3</v>
      </c>
      <c r="K8" s="12">
        <f t="shared" ref="K8:K36" si="1">G8/86400000</f>
        <v>0</v>
      </c>
      <c r="L8" s="12">
        <f t="shared" ref="L8:L36" si="2">100-K8</f>
        <v>100</v>
      </c>
    </row>
    <row r="9" spans="2:12">
      <c r="B9" s="19">
        <v>44380</v>
      </c>
      <c r="C9" s="13">
        <v>1721.7900000000002</v>
      </c>
      <c r="D9" s="12">
        <v>853.99333333333334</v>
      </c>
      <c r="E9" s="12">
        <v>1773.4849999999999</v>
      </c>
      <c r="F9" s="12">
        <v>731.86</v>
      </c>
      <c r="G9" s="36">
        <v>0</v>
      </c>
      <c r="H9" s="4">
        <v>44</v>
      </c>
      <c r="I9" s="4">
        <v>3710</v>
      </c>
      <c r="J9" s="30">
        <f t="shared" si="0"/>
        <v>1.1859838274932614E-2</v>
      </c>
      <c r="K9" s="12">
        <f t="shared" si="1"/>
        <v>0</v>
      </c>
      <c r="L9" s="12">
        <f t="shared" si="2"/>
        <v>100</v>
      </c>
    </row>
    <row r="10" spans="2:12">
      <c r="B10" s="19">
        <v>44381</v>
      </c>
      <c r="C10" s="13">
        <v>1730.78</v>
      </c>
      <c r="D10" s="12">
        <v>845.21999999999991</v>
      </c>
      <c r="E10" s="12">
        <v>1809.12</v>
      </c>
      <c r="F10" s="12">
        <v>703.81999999999994</v>
      </c>
      <c r="G10" s="36">
        <v>0</v>
      </c>
      <c r="H10" s="4">
        <v>44</v>
      </c>
      <c r="I10" s="4">
        <v>3611</v>
      </c>
      <c r="J10" s="30">
        <f t="shared" si="0"/>
        <v>1.2184990307394073E-2</v>
      </c>
      <c r="K10" s="12">
        <f t="shared" si="1"/>
        <v>0</v>
      </c>
      <c r="L10" s="12">
        <f t="shared" si="2"/>
        <v>100</v>
      </c>
    </row>
    <row r="11" spans="2:12">
      <c r="B11" s="29">
        <v>44382</v>
      </c>
      <c r="C11" s="13">
        <v>1825.98</v>
      </c>
      <c r="D11" s="12">
        <v>856.2833333333333</v>
      </c>
      <c r="E11" s="12">
        <v>2030.5249999999999</v>
      </c>
      <c r="F11" s="12">
        <v>650.47</v>
      </c>
      <c r="G11" s="36">
        <v>0</v>
      </c>
      <c r="H11" s="4">
        <v>99</v>
      </c>
      <c r="I11" s="4">
        <v>8483</v>
      </c>
      <c r="J11" s="30">
        <f t="shared" si="0"/>
        <v>1.1670399622774962E-2</v>
      </c>
      <c r="K11" s="12">
        <f t="shared" si="1"/>
        <v>0</v>
      </c>
      <c r="L11" s="12">
        <f t="shared" si="2"/>
        <v>100</v>
      </c>
    </row>
    <row r="12" spans="2:12">
      <c r="B12" s="29">
        <v>44383</v>
      </c>
      <c r="C12" s="13">
        <v>1807.604</v>
      </c>
      <c r="D12" s="12">
        <v>857.71999999999991</v>
      </c>
      <c r="E12" s="12">
        <v>1982.4299999999998</v>
      </c>
      <c r="F12" s="12">
        <v>660.52</v>
      </c>
      <c r="G12" s="36">
        <v>0</v>
      </c>
      <c r="H12" s="4">
        <v>69</v>
      </c>
      <c r="I12" s="4">
        <v>8158</v>
      </c>
      <c r="J12" s="30">
        <f t="shared" si="0"/>
        <v>8.4579553812208878E-3</v>
      </c>
      <c r="K12" s="12">
        <f t="shared" si="1"/>
        <v>0</v>
      </c>
      <c r="L12" s="12">
        <f t="shared" si="2"/>
        <v>100</v>
      </c>
    </row>
    <row r="13" spans="2:12">
      <c r="B13" s="29">
        <v>44384</v>
      </c>
      <c r="C13" s="13">
        <v>1937.596</v>
      </c>
      <c r="D13" s="12">
        <v>904.55666666666673</v>
      </c>
      <c r="E13" s="12">
        <v>2237.1549999999997</v>
      </c>
      <c r="F13" s="12">
        <v>666.39</v>
      </c>
      <c r="G13" s="36">
        <v>0</v>
      </c>
      <c r="H13" s="4">
        <v>81</v>
      </c>
      <c r="I13" s="4">
        <v>7790</v>
      </c>
      <c r="J13" s="30">
        <f t="shared" si="0"/>
        <v>1.0397946084724006E-2</v>
      </c>
      <c r="K13" s="12">
        <f t="shared" si="1"/>
        <v>0</v>
      </c>
      <c r="L13" s="12">
        <f t="shared" si="2"/>
        <v>100</v>
      </c>
    </row>
    <row r="14" spans="2:12">
      <c r="B14" s="29">
        <v>44385</v>
      </c>
      <c r="C14" s="13">
        <v>1909.6120000000003</v>
      </c>
      <c r="D14" s="12">
        <v>910.14666666666665</v>
      </c>
      <c r="E14" s="12">
        <v>2158.8100000000004</v>
      </c>
      <c r="F14" s="12">
        <v>679.35</v>
      </c>
      <c r="G14" s="36">
        <v>0</v>
      </c>
      <c r="H14" s="4">
        <v>83</v>
      </c>
      <c r="I14" s="4">
        <v>7599</v>
      </c>
      <c r="J14" s="30">
        <f t="shared" si="0"/>
        <v>1.0922489801289643E-2</v>
      </c>
      <c r="K14" s="12">
        <f t="shared" si="1"/>
        <v>0</v>
      </c>
      <c r="L14" s="12">
        <f t="shared" si="2"/>
        <v>100</v>
      </c>
    </row>
    <row r="15" spans="2:12">
      <c r="B15" s="29">
        <v>44386</v>
      </c>
      <c r="C15" s="13">
        <v>2002.712</v>
      </c>
      <c r="D15" s="12">
        <v>949.67333333333329</v>
      </c>
      <c r="E15" s="12">
        <v>2332.27</v>
      </c>
      <c r="F15" s="12">
        <v>674.72</v>
      </c>
      <c r="G15" s="36">
        <v>0</v>
      </c>
      <c r="H15" s="4">
        <v>72</v>
      </c>
      <c r="I15" s="4">
        <v>7360</v>
      </c>
      <c r="J15" s="30">
        <f t="shared" si="0"/>
        <v>9.7826086956521747E-3</v>
      </c>
      <c r="K15" s="12">
        <f t="shared" si="1"/>
        <v>0</v>
      </c>
      <c r="L15" s="12">
        <f t="shared" si="2"/>
        <v>100</v>
      </c>
    </row>
    <row r="16" spans="2:12">
      <c r="B16" s="19">
        <v>44387</v>
      </c>
      <c r="C16" s="13">
        <v>1930.9299999999998</v>
      </c>
      <c r="D16" s="12">
        <v>942.19333333333327</v>
      </c>
      <c r="E16" s="12">
        <v>2164.0349999999999</v>
      </c>
      <c r="F16" s="12">
        <v>742.03</v>
      </c>
      <c r="G16" s="36">
        <v>0</v>
      </c>
      <c r="H16" s="4">
        <v>28</v>
      </c>
      <c r="I16" s="4">
        <v>3680</v>
      </c>
      <c r="J16" s="30">
        <f t="shared" si="0"/>
        <v>7.6086956521739134E-3</v>
      </c>
      <c r="K16" s="12">
        <f t="shared" si="1"/>
        <v>0</v>
      </c>
      <c r="L16" s="12">
        <f t="shared" si="2"/>
        <v>100</v>
      </c>
    </row>
    <row r="17" spans="2:12">
      <c r="B17" s="19">
        <v>44388</v>
      </c>
      <c r="C17" s="13">
        <v>2646.366</v>
      </c>
      <c r="D17" s="12">
        <v>2171.6799999999998</v>
      </c>
      <c r="E17" s="12">
        <v>2108.395</v>
      </c>
      <c r="F17" s="12">
        <v>742.99</v>
      </c>
      <c r="G17" s="36">
        <v>0</v>
      </c>
      <c r="H17" s="4">
        <v>36</v>
      </c>
      <c r="I17" s="4">
        <v>2710</v>
      </c>
      <c r="J17" s="30">
        <f t="shared" si="0"/>
        <v>1.3284132841328414E-2</v>
      </c>
      <c r="K17" s="12">
        <f t="shared" si="1"/>
        <v>0</v>
      </c>
      <c r="L17" s="12">
        <f t="shared" si="2"/>
        <v>100</v>
      </c>
    </row>
    <row r="18" spans="2:12">
      <c r="B18" s="29">
        <v>44389</v>
      </c>
      <c r="C18" s="13">
        <v>1954.866</v>
      </c>
      <c r="D18" s="12">
        <v>893.18</v>
      </c>
      <c r="E18" s="12">
        <v>2297.395</v>
      </c>
      <c r="F18" s="12">
        <v>683.3</v>
      </c>
      <c r="G18" s="36">
        <v>0</v>
      </c>
      <c r="H18" s="4">
        <v>76</v>
      </c>
      <c r="I18" s="4">
        <v>7773</v>
      </c>
      <c r="J18" s="30">
        <f t="shared" si="0"/>
        <v>9.7774347098932204E-3</v>
      </c>
      <c r="K18" s="12">
        <f t="shared" si="1"/>
        <v>0</v>
      </c>
      <c r="L18" s="12">
        <f t="shared" si="2"/>
        <v>100</v>
      </c>
    </row>
    <row r="19" spans="2:12">
      <c r="B19" s="29">
        <v>44390</v>
      </c>
      <c r="C19" s="13">
        <v>1947.7779999999998</v>
      </c>
      <c r="D19" s="12">
        <v>899.6633333333333</v>
      </c>
      <c r="E19" s="12">
        <v>2269.9499999999998</v>
      </c>
      <c r="F19" s="12">
        <v>672.06999999999994</v>
      </c>
      <c r="G19" s="36">
        <v>0</v>
      </c>
      <c r="H19" s="4">
        <v>110</v>
      </c>
      <c r="I19" s="4">
        <v>8025</v>
      </c>
      <c r="J19" s="30">
        <f t="shared" si="0"/>
        <v>1.3707165109034268E-2</v>
      </c>
      <c r="K19" s="12">
        <f t="shared" si="1"/>
        <v>0</v>
      </c>
      <c r="L19" s="12">
        <f t="shared" si="2"/>
        <v>100</v>
      </c>
    </row>
    <row r="20" spans="2:12">
      <c r="B20" s="29">
        <v>44391</v>
      </c>
      <c r="C20" s="13">
        <v>1957.4940000000001</v>
      </c>
      <c r="D20" s="12">
        <v>903.63666666666666</v>
      </c>
      <c r="E20" s="12">
        <v>2288.2800000000002</v>
      </c>
      <c r="F20" s="12">
        <v>680.73</v>
      </c>
      <c r="G20" s="36">
        <v>0</v>
      </c>
      <c r="H20" s="4">
        <v>90</v>
      </c>
      <c r="I20" s="4">
        <v>7698</v>
      </c>
      <c r="J20" s="30">
        <f t="shared" si="0"/>
        <v>1.1691348402182385E-2</v>
      </c>
      <c r="K20" s="12">
        <f t="shared" si="1"/>
        <v>0</v>
      </c>
      <c r="L20" s="12">
        <f t="shared" si="2"/>
        <v>100</v>
      </c>
    </row>
    <row r="21" spans="2:12">
      <c r="B21" s="29">
        <v>44392</v>
      </c>
      <c r="C21" s="13">
        <v>1918.3579999999997</v>
      </c>
      <c r="D21" s="12">
        <v>868.15666666666675</v>
      </c>
      <c r="E21" s="12">
        <v>2243.66</v>
      </c>
      <c r="F21" s="12">
        <v>680.08</v>
      </c>
      <c r="G21" s="36">
        <v>0</v>
      </c>
      <c r="H21" s="4">
        <v>87</v>
      </c>
      <c r="I21" s="4">
        <v>7677</v>
      </c>
      <c r="J21" s="30">
        <f t="shared" si="0"/>
        <v>1.1332551778038297E-2</v>
      </c>
      <c r="K21" s="12">
        <f t="shared" si="1"/>
        <v>0</v>
      </c>
      <c r="L21" s="12">
        <f t="shared" si="2"/>
        <v>100</v>
      </c>
    </row>
    <row r="22" spans="2:12">
      <c r="B22" s="29">
        <v>44393</v>
      </c>
      <c r="C22" s="13">
        <v>1936.4120000000003</v>
      </c>
      <c r="D22" s="12">
        <v>835.90666666666675</v>
      </c>
      <c r="E22" s="12">
        <v>2337.17</v>
      </c>
      <c r="F22" s="12">
        <v>681.27</v>
      </c>
      <c r="G22" s="36">
        <v>0</v>
      </c>
      <c r="H22" s="4">
        <v>104</v>
      </c>
      <c r="I22" s="4">
        <v>7345</v>
      </c>
      <c r="J22" s="30">
        <f t="shared" si="0"/>
        <v>1.415929203539823E-2</v>
      </c>
      <c r="K22" s="12">
        <f t="shared" si="1"/>
        <v>0</v>
      </c>
      <c r="L22" s="12">
        <f t="shared" si="2"/>
        <v>100</v>
      </c>
    </row>
    <row r="23" spans="2:12">
      <c r="B23" s="19">
        <v>44394</v>
      </c>
      <c r="C23" s="13">
        <v>1950.5040000000001</v>
      </c>
      <c r="D23" s="12">
        <v>922.06000000000006</v>
      </c>
      <c r="E23" s="12">
        <v>2243.17</v>
      </c>
      <c r="F23" s="12">
        <v>748.69</v>
      </c>
      <c r="G23" s="36">
        <v>0</v>
      </c>
      <c r="H23" s="4">
        <v>22</v>
      </c>
      <c r="I23" s="4">
        <v>3428</v>
      </c>
      <c r="J23" s="30">
        <f t="shared" si="0"/>
        <v>6.4177362893815633E-3</v>
      </c>
      <c r="K23" s="12">
        <f t="shared" si="1"/>
        <v>0</v>
      </c>
      <c r="L23" s="12">
        <f t="shared" si="2"/>
        <v>100</v>
      </c>
    </row>
    <row r="24" spans="2:12">
      <c r="B24" s="19">
        <v>44395</v>
      </c>
      <c r="C24" s="13">
        <v>1950.2339999999999</v>
      </c>
      <c r="D24" s="12">
        <v>1007.9699999999999</v>
      </c>
      <c r="E24" s="12">
        <v>2113.63</v>
      </c>
      <c r="F24" s="12">
        <v>734.16</v>
      </c>
      <c r="G24" s="36">
        <v>0</v>
      </c>
      <c r="H24" s="4">
        <v>35</v>
      </c>
      <c r="I24" s="4">
        <v>2961</v>
      </c>
      <c r="J24" s="30">
        <f t="shared" si="0"/>
        <v>1.1820330969267139E-2</v>
      </c>
      <c r="K24" s="12">
        <f t="shared" si="1"/>
        <v>0</v>
      </c>
      <c r="L24" s="12">
        <f t="shared" si="2"/>
        <v>100</v>
      </c>
    </row>
    <row r="25" spans="2:12">
      <c r="B25" s="29">
        <v>44396</v>
      </c>
      <c r="C25" s="13">
        <v>1987.0520000000001</v>
      </c>
      <c r="D25" s="12">
        <v>873.86666666666667</v>
      </c>
      <c r="E25" s="12">
        <v>2406.83</v>
      </c>
      <c r="F25" s="12">
        <v>678.76</v>
      </c>
      <c r="G25" s="36">
        <v>0</v>
      </c>
      <c r="H25" s="4">
        <v>75</v>
      </c>
      <c r="I25" s="4">
        <v>8037</v>
      </c>
      <c r="J25" s="30">
        <f t="shared" si="0"/>
        <v>9.3318402388951095E-3</v>
      </c>
      <c r="K25" s="12">
        <f t="shared" si="1"/>
        <v>0</v>
      </c>
      <c r="L25" s="12">
        <f t="shared" si="2"/>
        <v>100</v>
      </c>
    </row>
    <row r="26" spans="2:12">
      <c r="B26" s="29">
        <v>44397</v>
      </c>
      <c r="C26" s="13">
        <v>1929.6580000000001</v>
      </c>
      <c r="D26" s="12">
        <v>845.17333333333352</v>
      </c>
      <c r="E26" s="12">
        <v>2306.3850000000002</v>
      </c>
      <c r="F26" s="12">
        <v>679.84</v>
      </c>
      <c r="G26" s="36">
        <v>0</v>
      </c>
      <c r="H26" s="4">
        <v>66</v>
      </c>
      <c r="I26" s="4">
        <v>7595</v>
      </c>
      <c r="J26" s="30">
        <f t="shared" si="0"/>
        <v>8.6899275839368E-3</v>
      </c>
      <c r="K26" s="12">
        <f t="shared" si="1"/>
        <v>0</v>
      </c>
      <c r="L26" s="12">
        <f t="shared" si="2"/>
        <v>100</v>
      </c>
    </row>
    <row r="27" spans="2:12">
      <c r="B27" s="29">
        <v>44398</v>
      </c>
      <c r="C27" s="13">
        <v>1920.6439999999998</v>
      </c>
      <c r="D27" s="12">
        <v>839.60333333333335</v>
      </c>
      <c r="E27" s="12">
        <v>2292.2049999999999</v>
      </c>
      <c r="F27" s="12">
        <v>673.81999999999994</v>
      </c>
      <c r="G27" s="36">
        <v>0</v>
      </c>
      <c r="H27" s="4">
        <v>61</v>
      </c>
      <c r="I27" s="4">
        <v>6943</v>
      </c>
      <c r="J27" s="30">
        <f t="shared" si="0"/>
        <v>8.7858274521100382E-3</v>
      </c>
      <c r="K27" s="12">
        <f t="shared" si="1"/>
        <v>0</v>
      </c>
      <c r="L27" s="12">
        <f t="shared" si="2"/>
        <v>100</v>
      </c>
    </row>
    <row r="28" spans="2:12">
      <c r="B28" s="29">
        <v>44399</v>
      </c>
      <c r="C28" s="13">
        <v>1927.72</v>
      </c>
      <c r="D28" s="12">
        <v>842.51666666666677</v>
      </c>
      <c r="E28" s="12">
        <v>2305.5250000000001</v>
      </c>
      <c r="F28" s="12">
        <v>666.83</v>
      </c>
      <c r="G28" s="36">
        <v>0</v>
      </c>
      <c r="H28" s="4">
        <v>62</v>
      </c>
      <c r="I28" s="4">
        <v>6948</v>
      </c>
      <c r="J28" s="30">
        <f t="shared" si="0"/>
        <v>8.9234312032239489E-3</v>
      </c>
      <c r="K28" s="12">
        <f t="shared" si="1"/>
        <v>0</v>
      </c>
      <c r="L28" s="12">
        <f t="shared" si="2"/>
        <v>100</v>
      </c>
    </row>
    <row r="29" spans="2:12">
      <c r="B29" s="29">
        <v>44400</v>
      </c>
      <c r="C29" s="13">
        <v>1963.7180000000001</v>
      </c>
      <c r="D29" s="12">
        <v>850.6633333333333</v>
      </c>
      <c r="E29" s="12">
        <v>2383.3000000000002</v>
      </c>
      <c r="F29" s="12">
        <v>674.44</v>
      </c>
      <c r="G29" s="36">
        <v>0</v>
      </c>
      <c r="H29" s="4">
        <v>75</v>
      </c>
      <c r="I29" s="4">
        <v>6584</v>
      </c>
      <c r="J29" s="30">
        <f t="shared" si="0"/>
        <v>1.1391251518833537E-2</v>
      </c>
      <c r="K29" s="12">
        <f t="shared" si="1"/>
        <v>0</v>
      </c>
      <c r="L29" s="12">
        <f t="shared" si="2"/>
        <v>100</v>
      </c>
    </row>
    <row r="30" spans="2:12">
      <c r="B30" s="19">
        <v>44401</v>
      </c>
      <c r="C30" s="13">
        <v>1885.0379999999998</v>
      </c>
      <c r="D30" s="12">
        <v>874.69333333333327</v>
      </c>
      <c r="E30" s="12">
        <v>2150.5549999999998</v>
      </c>
      <c r="F30" s="12">
        <v>735.7</v>
      </c>
      <c r="G30" s="36">
        <v>0</v>
      </c>
      <c r="H30" s="4">
        <v>30</v>
      </c>
      <c r="I30" s="4">
        <v>3502</v>
      </c>
      <c r="J30" s="30">
        <f t="shared" si="0"/>
        <v>8.5665334094802963E-3</v>
      </c>
      <c r="K30" s="12">
        <f t="shared" si="1"/>
        <v>0</v>
      </c>
      <c r="L30" s="12">
        <f t="shared" si="2"/>
        <v>100</v>
      </c>
    </row>
    <row r="31" spans="2:12">
      <c r="B31" s="19">
        <v>44402</v>
      </c>
      <c r="C31" s="13">
        <v>1882.8260000000002</v>
      </c>
      <c r="D31" s="12">
        <v>890.78666666666652</v>
      </c>
      <c r="E31" s="12">
        <v>2120.8849999999998</v>
      </c>
      <c r="F31" s="12">
        <v>754.94</v>
      </c>
      <c r="G31" s="36">
        <v>0</v>
      </c>
      <c r="H31" s="4">
        <v>46</v>
      </c>
      <c r="I31" s="4">
        <v>2770</v>
      </c>
      <c r="J31" s="30">
        <f t="shared" si="0"/>
        <v>1.6606498194945848E-2</v>
      </c>
      <c r="K31" s="12">
        <f t="shared" si="1"/>
        <v>0</v>
      </c>
      <c r="L31" s="12">
        <f t="shared" si="2"/>
        <v>100</v>
      </c>
    </row>
    <row r="32" spans="2:12">
      <c r="B32" s="29">
        <v>44403</v>
      </c>
      <c r="C32" s="13">
        <v>2019.0259999999998</v>
      </c>
      <c r="D32" s="12">
        <v>887.91666666666663</v>
      </c>
      <c r="E32" s="12">
        <v>2465.69</v>
      </c>
      <c r="F32" s="12">
        <v>672.1</v>
      </c>
      <c r="G32" s="36">
        <v>0</v>
      </c>
      <c r="H32" s="4">
        <v>59</v>
      </c>
      <c r="I32" s="4">
        <v>8130</v>
      </c>
      <c r="J32" s="30">
        <f t="shared" si="0"/>
        <v>7.257072570725707E-3</v>
      </c>
      <c r="K32" s="12">
        <f t="shared" si="1"/>
        <v>0</v>
      </c>
      <c r="L32" s="12">
        <f t="shared" si="2"/>
        <v>100</v>
      </c>
    </row>
    <row r="33" spans="2:12">
      <c r="B33" s="29">
        <v>44404</v>
      </c>
      <c r="C33" s="13">
        <v>1938.7279999999998</v>
      </c>
      <c r="D33" s="12">
        <v>864.44</v>
      </c>
      <c r="E33" s="12">
        <v>2300.16</v>
      </c>
      <c r="F33" s="12">
        <v>665.98</v>
      </c>
      <c r="G33" s="36">
        <v>0</v>
      </c>
      <c r="H33" s="4">
        <v>64</v>
      </c>
      <c r="I33" s="4">
        <v>8369</v>
      </c>
      <c r="J33" s="30">
        <f t="shared" si="0"/>
        <v>7.6472696857450111E-3</v>
      </c>
      <c r="K33" s="12">
        <f t="shared" si="1"/>
        <v>0</v>
      </c>
      <c r="L33" s="12">
        <f t="shared" si="2"/>
        <v>100</v>
      </c>
    </row>
    <row r="34" spans="2:12">
      <c r="B34" s="29">
        <v>44405</v>
      </c>
      <c r="C34" s="13">
        <v>1950.47</v>
      </c>
      <c r="D34" s="12">
        <v>870.93333333333339</v>
      </c>
      <c r="E34" s="12">
        <v>2319.7750000000001</v>
      </c>
      <c r="F34" s="12">
        <v>663.9</v>
      </c>
      <c r="G34" s="36">
        <v>0</v>
      </c>
      <c r="H34" s="4">
        <v>49</v>
      </c>
      <c r="I34" s="4">
        <v>7445</v>
      </c>
      <c r="J34" s="30">
        <f t="shared" si="0"/>
        <v>6.5815983881799866E-3</v>
      </c>
      <c r="K34" s="12">
        <f t="shared" si="1"/>
        <v>0</v>
      </c>
      <c r="L34" s="12">
        <f t="shared" si="2"/>
        <v>100</v>
      </c>
    </row>
    <row r="35" spans="2:12">
      <c r="B35" s="29">
        <v>44406</v>
      </c>
      <c r="C35" s="13">
        <v>1973.7900000000004</v>
      </c>
      <c r="D35" s="12">
        <v>886.4766666666668</v>
      </c>
      <c r="E35" s="12">
        <v>2354.7600000000002</v>
      </c>
      <c r="F35" s="12">
        <v>669.19</v>
      </c>
      <c r="G35" s="36">
        <v>0</v>
      </c>
      <c r="H35" s="4">
        <v>84</v>
      </c>
      <c r="I35" s="4">
        <v>7506</v>
      </c>
      <c r="J35" s="30">
        <f t="shared" si="0"/>
        <v>1.1191047162270184E-2</v>
      </c>
      <c r="K35" s="12">
        <f t="shared" si="1"/>
        <v>0</v>
      </c>
      <c r="L35" s="12">
        <f t="shared" si="2"/>
        <v>100</v>
      </c>
    </row>
    <row r="36" spans="2:12">
      <c r="B36" s="29">
        <v>44407</v>
      </c>
      <c r="C36" s="13">
        <v>1956.682</v>
      </c>
      <c r="D36" s="12">
        <v>855.1</v>
      </c>
      <c r="E36" s="12">
        <v>2359.0549999999998</v>
      </c>
      <c r="F36" s="12">
        <v>672.66</v>
      </c>
      <c r="G36" s="36">
        <v>0</v>
      </c>
      <c r="H36" s="4">
        <v>60</v>
      </c>
      <c r="I36" s="4">
        <v>8123</v>
      </c>
      <c r="J36" s="30">
        <f t="shared" si="0"/>
        <v>7.3864335836513603E-3</v>
      </c>
      <c r="K36" s="12">
        <f t="shared" si="1"/>
        <v>0</v>
      </c>
      <c r="L36" s="12">
        <f t="shared" si="2"/>
        <v>100</v>
      </c>
    </row>
    <row r="37" spans="2:12">
      <c r="B37" s="19">
        <v>44408</v>
      </c>
      <c r="C37" s="13">
        <v>1883.1679999999997</v>
      </c>
      <c r="D37" s="12">
        <v>849.33333333333337</v>
      </c>
      <c r="E37" s="12">
        <v>2185.42</v>
      </c>
      <c r="F37" s="12">
        <v>709.39</v>
      </c>
      <c r="G37" s="4">
        <v>1200000</v>
      </c>
      <c r="H37" s="4">
        <v>51</v>
      </c>
      <c r="I37" s="4">
        <v>4373</v>
      </c>
      <c r="J37" s="30">
        <f t="shared" ref="J37" si="3">H37/I37</f>
        <v>1.1662474273953807E-2</v>
      </c>
      <c r="K37" s="12">
        <f t="shared" ref="K37" si="4">G37/86400000</f>
        <v>1.3888888888888888E-2</v>
      </c>
      <c r="L37" s="12">
        <f t="shared" ref="L37" si="5">100-K37</f>
        <v>99.986111111111114</v>
      </c>
    </row>
    <row r="38" spans="2:12">
      <c r="B38" s="14" t="s">
        <v>2</v>
      </c>
      <c r="C38" s="20">
        <v>300597.03000000003</v>
      </c>
      <c r="D38" s="15">
        <v>85980.799999999988</v>
      </c>
      <c r="E38" s="15">
        <v>137119.23000000001</v>
      </c>
      <c r="F38" s="15">
        <v>21387.469999999998</v>
      </c>
      <c r="G38" s="15">
        <f t="shared" ref="G38" si="6">SUM(G7:G37)</f>
        <v>1200000</v>
      </c>
      <c r="H38" s="15">
        <v>2026</v>
      </c>
      <c r="I38" s="15">
        <v>201115</v>
      </c>
      <c r="J38" s="28" t="s">
        <v>34</v>
      </c>
      <c r="K38" s="16" t="s">
        <v>34</v>
      </c>
      <c r="L38" s="16" t="s">
        <v>34</v>
      </c>
    </row>
    <row r="39" spans="2:12" ht="25.5">
      <c r="B39" s="18" t="s">
        <v>3</v>
      </c>
      <c r="C39" s="20">
        <v>1939.3356774193549</v>
      </c>
      <c r="D39" s="17">
        <v>924.52473118279556</v>
      </c>
      <c r="E39" s="17">
        <v>2211.6004838709678</v>
      </c>
      <c r="F39" s="17">
        <v>689.91838709677415</v>
      </c>
      <c r="G39" s="17">
        <f t="shared" ref="G39:L39" si="7">AVERAGE(G7:G37)</f>
        <v>38709.677419354841</v>
      </c>
      <c r="H39" s="17">
        <v>65.354838709677423</v>
      </c>
      <c r="I39" s="17">
        <v>6487.5806451612907</v>
      </c>
      <c r="J39" s="31">
        <f t="shared" si="7"/>
        <v>1.0274235192630387E-2</v>
      </c>
      <c r="K39" s="17">
        <f t="shared" si="7"/>
        <v>4.4802867383512545E-4</v>
      </c>
      <c r="L39" s="17">
        <f t="shared" si="7"/>
        <v>99.99955197132617</v>
      </c>
    </row>
    <row r="42" spans="2:12" hidden="1">
      <c r="B42" s="1" t="s">
        <v>35</v>
      </c>
      <c r="C42" s="10">
        <v>1</v>
      </c>
      <c r="D42" s="10">
        <v>2</v>
      </c>
      <c r="E42" s="10">
        <v>3</v>
      </c>
      <c r="F42" s="10">
        <v>4</v>
      </c>
      <c r="G42" s="10">
        <v>5</v>
      </c>
      <c r="H42" s="10">
        <v>6</v>
      </c>
      <c r="I42" s="10">
        <v>7</v>
      </c>
      <c r="J42" s="10">
        <v>8</v>
      </c>
      <c r="K42" s="10">
        <v>9</v>
      </c>
      <c r="L42" s="10">
        <v>10</v>
      </c>
    </row>
    <row r="43" spans="2:12" hidden="1">
      <c r="B43" s="1" t="s">
        <v>35</v>
      </c>
      <c r="C43" s="10">
        <v>1</v>
      </c>
      <c r="D43" s="10"/>
      <c r="E43" s="10"/>
      <c r="F43" s="10"/>
      <c r="G43" s="10">
        <v>2</v>
      </c>
      <c r="H43" s="10">
        <v>3</v>
      </c>
      <c r="I43" s="10">
        <v>4</v>
      </c>
      <c r="J43" s="10">
        <v>5</v>
      </c>
      <c r="K43" s="10">
        <v>6</v>
      </c>
      <c r="L43" s="10">
        <v>7</v>
      </c>
    </row>
    <row r="44" spans="2:12" ht="25.5">
      <c r="B44" s="5" t="s">
        <v>7</v>
      </c>
      <c r="C44" s="2" t="s">
        <v>44</v>
      </c>
      <c r="D44" s="40" t="s">
        <v>42</v>
      </c>
      <c r="E44" s="41"/>
      <c r="F44" s="42"/>
      <c r="G44" s="40" t="s">
        <v>44</v>
      </c>
      <c r="H44" s="41"/>
      <c r="I44" s="41"/>
      <c r="J44" s="41"/>
      <c r="K44" s="41"/>
      <c r="L44" s="42"/>
    </row>
    <row r="45" spans="2:12" ht="48">
      <c r="B45" s="6" t="s">
        <v>13</v>
      </c>
      <c r="C45" s="8"/>
      <c r="D45" s="9" t="s">
        <v>38</v>
      </c>
      <c r="E45" s="9" t="s">
        <v>39</v>
      </c>
      <c r="F45" s="9" t="s">
        <v>40</v>
      </c>
      <c r="G45" s="9"/>
      <c r="H45" s="9" t="s">
        <v>36</v>
      </c>
      <c r="I45" s="9" t="s">
        <v>15</v>
      </c>
      <c r="J45" s="9" t="s">
        <v>22</v>
      </c>
      <c r="K45" s="9" t="s">
        <v>23</v>
      </c>
      <c r="L45" s="9" t="s">
        <v>24</v>
      </c>
    </row>
    <row r="46" spans="2:12">
      <c r="B46" s="3" t="s">
        <v>1</v>
      </c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28</v>
      </c>
      <c r="I46" s="11" t="s">
        <v>27</v>
      </c>
      <c r="J46" s="11" t="s">
        <v>30</v>
      </c>
      <c r="K46" s="11" t="s">
        <v>32</v>
      </c>
      <c r="L46" s="11" t="s">
        <v>33</v>
      </c>
    </row>
    <row r="47" spans="2:12">
      <c r="B47" s="19">
        <v>44409</v>
      </c>
      <c r="C47" s="12">
        <v>1861.4680000000001</v>
      </c>
      <c r="D47" s="12">
        <v>844.84</v>
      </c>
      <c r="E47" s="12">
        <v>2136.41</v>
      </c>
      <c r="F47" s="12">
        <v>738.7</v>
      </c>
      <c r="G47" s="4">
        <v>0</v>
      </c>
      <c r="H47" s="4">
        <v>43</v>
      </c>
      <c r="I47" s="4">
        <v>4249</v>
      </c>
      <c r="J47" s="30">
        <f>H47/I47</f>
        <v>1.0120028241939279E-2</v>
      </c>
      <c r="K47" s="12">
        <f>G47/86400000</f>
        <v>0</v>
      </c>
      <c r="L47" s="12">
        <f>100-K47</f>
        <v>100</v>
      </c>
    </row>
    <row r="48" spans="2:12">
      <c r="B48" s="29">
        <v>44410</v>
      </c>
      <c r="C48" s="12">
        <v>2035.4659999999999</v>
      </c>
      <c r="D48" s="12">
        <v>908.84666666666669</v>
      </c>
      <c r="E48" s="12">
        <v>2475.395</v>
      </c>
      <c r="F48" s="12">
        <v>691.23</v>
      </c>
      <c r="G48" s="36">
        <v>0</v>
      </c>
      <c r="H48" s="4">
        <v>83</v>
      </c>
      <c r="I48" s="4">
        <v>11169</v>
      </c>
      <c r="J48" s="30">
        <f t="shared" ref="J48:J75" si="8">H48/I48</f>
        <v>7.4312830154893011E-3</v>
      </c>
      <c r="K48" s="12">
        <f t="shared" ref="K48:K75" si="9">G48/86400000</f>
        <v>0</v>
      </c>
      <c r="L48" s="12">
        <f t="shared" ref="L48:L75" si="10">100-K48</f>
        <v>100</v>
      </c>
    </row>
    <row r="49" spans="2:12">
      <c r="B49" s="29">
        <v>44411</v>
      </c>
      <c r="C49" s="12">
        <v>2021.5620000000004</v>
      </c>
      <c r="D49" s="12">
        <v>895.9100000000002</v>
      </c>
      <c r="E49" s="12">
        <v>2460.04</v>
      </c>
      <c r="F49" s="12">
        <v>669.11</v>
      </c>
      <c r="G49" s="36">
        <v>0</v>
      </c>
      <c r="H49" s="4">
        <v>85</v>
      </c>
      <c r="I49" s="4">
        <v>10344</v>
      </c>
      <c r="J49" s="30">
        <f t="shared" si="8"/>
        <v>8.2173240525908742E-3</v>
      </c>
      <c r="K49" s="12">
        <f t="shared" si="9"/>
        <v>0</v>
      </c>
      <c r="L49" s="12">
        <f t="shared" si="10"/>
        <v>100</v>
      </c>
    </row>
    <row r="50" spans="2:12">
      <c r="B50" s="29">
        <v>44412</v>
      </c>
      <c r="C50" s="12">
        <v>2000.6320000000001</v>
      </c>
      <c r="D50" s="12">
        <v>897.48666666666668</v>
      </c>
      <c r="E50" s="12">
        <v>2405.3500000000004</v>
      </c>
      <c r="F50" s="12">
        <v>662.81</v>
      </c>
      <c r="G50" s="36">
        <v>0</v>
      </c>
      <c r="H50" s="4">
        <v>85</v>
      </c>
      <c r="I50" s="4">
        <v>9148</v>
      </c>
      <c r="J50" s="30">
        <f t="shared" si="8"/>
        <v>9.291648447748142E-3</v>
      </c>
      <c r="K50" s="12">
        <f t="shared" si="9"/>
        <v>0</v>
      </c>
      <c r="L50" s="12">
        <f t="shared" si="10"/>
        <v>100</v>
      </c>
    </row>
    <row r="51" spans="2:12">
      <c r="B51" s="29">
        <v>44413</v>
      </c>
      <c r="C51" s="12">
        <v>2010.4819999999995</v>
      </c>
      <c r="D51" s="12">
        <v>893.73666666666668</v>
      </c>
      <c r="E51" s="12">
        <v>2435.6</v>
      </c>
      <c r="F51" s="12">
        <v>665.56999999999994</v>
      </c>
      <c r="G51" s="36">
        <v>0</v>
      </c>
      <c r="H51" s="4">
        <v>85</v>
      </c>
      <c r="I51" s="4">
        <v>9266</v>
      </c>
      <c r="J51" s="30">
        <f t="shared" si="8"/>
        <v>9.1733218217137924E-3</v>
      </c>
      <c r="K51" s="12">
        <f t="shared" si="9"/>
        <v>0</v>
      </c>
      <c r="L51" s="12">
        <f t="shared" si="10"/>
        <v>100</v>
      </c>
    </row>
    <row r="52" spans="2:12">
      <c r="B52" s="29">
        <v>44414</v>
      </c>
      <c r="C52" s="12">
        <v>2045.7419999999997</v>
      </c>
      <c r="D52" s="12">
        <v>927.90666666666675</v>
      </c>
      <c r="E52" s="12">
        <v>2472.4949999999999</v>
      </c>
      <c r="F52" s="12">
        <v>672.93000000000006</v>
      </c>
      <c r="G52" s="36">
        <v>0</v>
      </c>
      <c r="H52" s="4">
        <v>85</v>
      </c>
      <c r="I52" s="4">
        <v>8580</v>
      </c>
      <c r="J52" s="30">
        <f t="shared" si="8"/>
        <v>9.9067599067599061E-3</v>
      </c>
      <c r="K52" s="12">
        <f t="shared" si="9"/>
        <v>0</v>
      </c>
      <c r="L52" s="12">
        <f t="shared" si="10"/>
        <v>100</v>
      </c>
    </row>
    <row r="53" spans="2:12">
      <c r="B53" s="19">
        <v>44415</v>
      </c>
      <c r="C53" s="12">
        <v>1901.6439999999998</v>
      </c>
      <c r="D53" s="12">
        <v>870.36999999999989</v>
      </c>
      <c r="E53" s="12">
        <v>2198.5549999999998</v>
      </c>
      <c r="F53" s="12">
        <v>716.56999999999994</v>
      </c>
      <c r="G53" s="36">
        <v>0</v>
      </c>
      <c r="H53" s="4">
        <v>36</v>
      </c>
      <c r="I53" s="4">
        <v>4669</v>
      </c>
      <c r="J53" s="30">
        <f t="shared" si="8"/>
        <v>7.7104304990361959E-3</v>
      </c>
      <c r="K53" s="12">
        <f t="shared" si="9"/>
        <v>0</v>
      </c>
      <c r="L53" s="12">
        <f t="shared" si="10"/>
        <v>100</v>
      </c>
    </row>
    <row r="54" spans="2:12">
      <c r="B54" s="19">
        <v>44416</v>
      </c>
      <c r="C54" s="12">
        <v>1959.952</v>
      </c>
      <c r="D54" s="12">
        <v>1031.9433333333334</v>
      </c>
      <c r="E54" s="12">
        <v>2101.9650000000001</v>
      </c>
      <c r="F54" s="12">
        <v>740.85</v>
      </c>
      <c r="G54" s="36">
        <v>0</v>
      </c>
      <c r="H54" s="4">
        <v>25</v>
      </c>
      <c r="I54" s="4">
        <v>3852</v>
      </c>
      <c r="J54" s="30">
        <f t="shared" si="8"/>
        <v>6.4901349948078921E-3</v>
      </c>
      <c r="K54" s="12">
        <f t="shared" si="9"/>
        <v>0</v>
      </c>
      <c r="L54" s="12">
        <f t="shared" si="10"/>
        <v>100</v>
      </c>
    </row>
    <row r="55" spans="2:12">
      <c r="B55" s="29">
        <v>44417</v>
      </c>
      <c r="C55" s="12">
        <v>1941.1740000000002</v>
      </c>
      <c r="D55" s="12">
        <v>887.23</v>
      </c>
      <c r="E55" s="12">
        <v>2272.09</v>
      </c>
      <c r="F55" s="12">
        <v>663.04</v>
      </c>
      <c r="G55" s="36">
        <v>0</v>
      </c>
      <c r="H55" s="4">
        <v>52</v>
      </c>
      <c r="I55" s="4">
        <v>9048</v>
      </c>
      <c r="J55" s="30">
        <f t="shared" si="8"/>
        <v>5.7471264367816091E-3</v>
      </c>
      <c r="K55" s="12">
        <f t="shared" si="9"/>
        <v>0</v>
      </c>
      <c r="L55" s="12">
        <f t="shared" si="10"/>
        <v>100</v>
      </c>
    </row>
    <row r="56" spans="2:12">
      <c r="B56" s="29">
        <v>44418</v>
      </c>
      <c r="C56" s="12">
        <v>1991.9060000000002</v>
      </c>
      <c r="D56" s="12">
        <v>933.89666666666653</v>
      </c>
      <c r="E56" s="12">
        <v>2328.92</v>
      </c>
      <c r="F56" s="12">
        <v>702.96</v>
      </c>
      <c r="G56" s="36">
        <v>0</v>
      </c>
      <c r="H56" s="4">
        <v>70</v>
      </c>
      <c r="I56" s="4">
        <v>9535</v>
      </c>
      <c r="J56" s="30">
        <f t="shared" si="8"/>
        <v>7.341373885684321E-3</v>
      </c>
      <c r="K56" s="12">
        <f t="shared" si="9"/>
        <v>0</v>
      </c>
      <c r="L56" s="12">
        <f t="shared" si="10"/>
        <v>100</v>
      </c>
    </row>
    <row r="57" spans="2:12">
      <c r="B57" s="29">
        <v>44419</v>
      </c>
      <c r="C57" s="12">
        <v>1974.2060000000001</v>
      </c>
      <c r="D57" s="12">
        <v>910.47333333333336</v>
      </c>
      <c r="E57" s="12">
        <v>2319.8050000000003</v>
      </c>
      <c r="F57" s="12">
        <v>694.24</v>
      </c>
      <c r="G57" s="36">
        <v>0</v>
      </c>
      <c r="H57" s="4">
        <v>54</v>
      </c>
      <c r="I57" s="4">
        <v>8487</v>
      </c>
      <c r="J57" s="30">
        <f t="shared" si="8"/>
        <v>6.3626723223753979E-3</v>
      </c>
      <c r="K57" s="12">
        <f t="shared" si="9"/>
        <v>0</v>
      </c>
      <c r="L57" s="12">
        <f t="shared" si="10"/>
        <v>100</v>
      </c>
    </row>
    <row r="58" spans="2:12">
      <c r="B58" s="29">
        <v>44420</v>
      </c>
      <c r="C58" s="12">
        <v>1993.3399999999997</v>
      </c>
      <c r="D58" s="12">
        <v>933.02666666666664</v>
      </c>
      <c r="E58" s="12">
        <v>2333.81</v>
      </c>
      <c r="F58" s="12">
        <v>708.34</v>
      </c>
      <c r="G58" s="36">
        <v>0</v>
      </c>
      <c r="H58" s="4">
        <v>48</v>
      </c>
      <c r="I58" s="4">
        <v>8164</v>
      </c>
      <c r="J58" s="30">
        <f t="shared" si="8"/>
        <v>5.8794708476237138E-3</v>
      </c>
      <c r="K58" s="12">
        <f t="shared" si="9"/>
        <v>0</v>
      </c>
      <c r="L58" s="12">
        <f t="shared" si="10"/>
        <v>100</v>
      </c>
    </row>
    <row r="59" spans="2:12">
      <c r="B59" s="29">
        <v>44421</v>
      </c>
      <c r="C59" s="12">
        <v>1945.8619999999999</v>
      </c>
      <c r="D59" s="12">
        <v>897.60333333333335</v>
      </c>
      <c r="E59" s="12">
        <v>2268.25</v>
      </c>
      <c r="F59" s="12">
        <v>701.05</v>
      </c>
      <c r="G59" s="36">
        <v>0</v>
      </c>
      <c r="H59" s="4">
        <v>69</v>
      </c>
      <c r="I59" s="4">
        <v>7626</v>
      </c>
      <c r="J59" s="30">
        <f t="shared" si="8"/>
        <v>9.0479937057435095E-3</v>
      </c>
      <c r="K59" s="12">
        <f t="shared" si="9"/>
        <v>0</v>
      </c>
      <c r="L59" s="12">
        <f t="shared" si="10"/>
        <v>100</v>
      </c>
    </row>
    <row r="60" spans="2:12">
      <c r="B60" s="19">
        <v>44422</v>
      </c>
      <c r="C60" s="12">
        <v>1949.95</v>
      </c>
      <c r="D60" s="12">
        <v>878.68666666666684</v>
      </c>
      <c r="E60" s="12">
        <v>2306.8449999999998</v>
      </c>
      <c r="F60" s="12">
        <v>733.12</v>
      </c>
      <c r="G60" s="36">
        <v>0</v>
      </c>
      <c r="H60" s="4">
        <v>37</v>
      </c>
      <c r="I60" s="4">
        <v>4589</v>
      </c>
      <c r="J60" s="30">
        <f t="shared" si="8"/>
        <v>8.062758770974069E-3</v>
      </c>
      <c r="K60" s="12">
        <f t="shared" si="9"/>
        <v>0</v>
      </c>
      <c r="L60" s="12">
        <f t="shared" si="10"/>
        <v>100</v>
      </c>
    </row>
    <row r="61" spans="2:12">
      <c r="B61" s="19">
        <v>44423</v>
      </c>
      <c r="C61" s="12">
        <v>1874.806</v>
      </c>
      <c r="D61" s="12">
        <v>890.09</v>
      </c>
      <c r="E61" s="12">
        <v>2101.88</v>
      </c>
      <c r="F61" s="12">
        <v>744</v>
      </c>
      <c r="G61" s="36">
        <v>0</v>
      </c>
      <c r="H61" s="4">
        <v>22</v>
      </c>
      <c r="I61" s="4">
        <v>3338</v>
      </c>
      <c r="J61" s="30">
        <f t="shared" si="8"/>
        <v>6.5907729179149194E-3</v>
      </c>
      <c r="K61" s="12">
        <f t="shared" si="9"/>
        <v>0</v>
      </c>
      <c r="L61" s="12">
        <f t="shared" si="10"/>
        <v>100</v>
      </c>
    </row>
    <row r="62" spans="2:12">
      <c r="B62" s="29">
        <v>44424</v>
      </c>
      <c r="C62" s="12">
        <v>1873.328</v>
      </c>
      <c r="D62" s="12">
        <v>802.71999999999991</v>
      </c>
      <c r="E62" s="12">
        <v>2229.2399999999998</v>
      </c>
      <c r="F62" s="12">
        <v>686.37</v>
      </c>
      <c r="G62" s="36">
        <v>0</v>
      </c>
      <c r="H62" s="4">
        <v>56</v>
      </c>
      <c r="I62" s="4">
        <v>8684</v>
      </c>
      <c r="J62" s="30">
        <f t="shared" si="8"/>
        <v>6.4486411791801011E-3</v>
      </c>
      <c r="K62" s="12">
        <f t="shared" si="9"/>
        <v>0</v>
      </c>
      <c r="L62" s="12">
        <f t="shared" si="10"/>
        <v>100</v>
      </c>
    </row>
    <row r="63" spans="2:12">
      <c r="B63" s="29">
        <v>44425</v>
      </c>
      <c r="C63" s="12">
        <v>1934.7779999999998</v>
      </c>
      <c r="D63" s="12">
        <v>867.52666666666664</v>
      </c>
      <c r="E63" s="12">
        <v>2285.6549999999997</v>
      </c>
      <c r="F63" s="12">
        <v>806.1</v>
      </c>
      <c r="G63" s="36">
        <v>0</v>
      </c>
      <c r="H63" s="4">
        <v>57</v>
      </c>
      <c r="I63" s="4">
        <v>7805</v>
      </c>
      <c r="J63" s="30">
        <f t="shared" si="8"/>
        <v>7.303010890454837E-3</v>
      </c>
      <c r="K63" s="12">
        <f t="shared" si="9"/>
        <v>0</v>
      </c>
      <c r="L63" s="12">
        <f t="shared" si="10"/>
        <v>100</v>
      </c>
    </row>
    <row r="64" spans="2:12">
      <c r="B64" s="29">
        <v>44426</v>
      </c>
      <c r="C64" s="12">
        <v>1875.05</v>
      </c>
      <c r="D64" s="12">
        <v>813.15666666666675</v>
      </c>
      <c r="E64" s="12">
        <v>2217.89</v>
      </c>
      <c r="F64" s="12">
        <v>699.87</v>
      </c>
      <c r="G64" s="36">
        <v>0</v>
      </c>
      <c r="H64" s="4">
        <v>60</v>
      </c>
      <c r="I64" s="4">
        <v>7670</v>
      </c>
      <c r="J64" s="30">
        <f t="shared" si="8"/>
        <v>7.8226857887874843E-3</v>
      </c>
      <c r="K64" s="12">
        <f t="shared" si="9"/>
        <v>0</v>
      </c>
      <c r="L64" s="12">
        <f t="shared" si="10"/>
        <v>100</v>
      </c>
    </row>
    <row r="65" spans="2:12">
      <c r="B65" s="29">
        <v>44427</v>
      </c>
      <c r="C65" s="12">
        <v>1897.6659999999999</v>
      </c>
      <c r="D65" s="12">
        <v>841.27</v>
      </c>
      <c r="E65" s="12">
        <v>2232.2600000000002</v>
      </c>
      <c r="F65" s="12">
        <v>705.19</v>
      </c>
      <c r="G65" s="36">
        <v>0</v>
      </c>
      <c r="H65" s="4">
        <v>27</v>
      </c>
      <c r="I65" s="4">
        <v>7043</v>
      </c>
      <c r="J65" s="30">
        <f t="shared" si="8"/>
        <v>3.8335936390742581E-3</v>
      </c>
      <c r="K65" s="12">
        <f t="shared" si="9"/>
        <v>0</v>
      </c>
      <c r="L65" s="12">
        <f t="shared" si="10"/>
        <v>100</v>
      </c>
    </row>
    <row r="66" spans="2:12">
      <c r="B66" s="29">
        <v>44428</v>
      </c>
      <c r="C66" s="12">
        <v>1881.1899999999998</v>
      </c>
      <c r="D66" s="12">
        <v>831.38000000000011</v>
      </c>
      <c r="E66" s="12">
        <v>2205.9049999999997</v>
      </c>
      <c r="F66" s="12">
        <v>697.38</v>
      </c>
      <c r="G66" s="36">
        <v>0</v>
      </c>
      <c r="H66" s="4">
        <v>36</v>
      </c>
      <c r="I66" s="4">
        <v>7428</v>
      </c>
      <c r="J66" s="30">
        <f t="shared" si="8"/>
        <v>4.8465266558966073E-3</v>
      </c>
      <c r="K66" s="12">
        <f t="shared" si="9"/>
        <v>0</v>
      </c>
      <c r="L66" s="12">
        <f t="shared" si="10"/>
        <v>100</v>
      </c>
    </row>
    <row r="67" spans="2:12">
      <c r="B67" s="19">
        <v>44429</v>
      </c>
      <c r="C67" s="12">
        <v>1878.3759999999997</v>
      </c>
      <c r="D67" s="12">
        <v>825.69666666666672</v>
      </c>
      <c r="E67" s="12">
        <v>2207.395</v>
      </c>
      <c r="F67" s="12">
        <v>730.77</v>
      </c>
      <c r="G67" s="36">
        <v>0</v>
      </c>
      <c r="H67" s="4">
        <v>37</v>
      </c>
      <c r="I67" s="4">
        <v>4362</v>
      </c>
      <c r="J67" s="30">
        <f t="shared" si="8"/>
        <v>8.4823475469967911E-3</v>
      </c>
      <c r="K67" s="12">
        <f t="shared" si="9"/>
        <v>0</v>
      </c>
      <c r="L67" s="12">
        <f t="shared" si="10"/>
        <v>100</v>
      </c>
    </row>
    <row r="68" spans="2:12">
      <c r="B68" s="19">
        <v>44430</v>
      </c>
      <c r="C68" s="12">
        <v>1841.1179999999999</v>
      </c>
      <c r="D68" s="12">
        <v>835.07</v>
      </c>
      <c r="E68" s="12">
        <v>2100.19</v>
      </c>
      <c r="F68" s="12">
        <v>750.65</v>
      </c>
      <c r="G68" s="36">
        <v>0</v>
      </c>
      <c r="H68" s="4">
        <v>36</v>
      </c>
      <c r="I68" s="4">
        <v>3723</v>
      </c>
      <c r="J68" s="30">
        <f t="shared" si="8"/>
        <v>9.6696212731668015E-3</v>
      </c>
      <c r="K68" s="12">
        <f t="shared" si="9"/>
        <v>0</v>
      </c>
      <c r="L68" s="12">
        <f t="shared" si="10"/>
        <v>100</v>
      </c>
    </row>
    <row r="69" spans="2:12">
      <c r="B69" s="29">
        <v>44431</v>
      </c>
      <c r="C69" s="12">
        <v>1966.6100000000001</v>
      </c>
      <c r="D69" s="12">
        <v>857.5100000000001</v>
      </c>
      <c r="E69" s="12">
        <v>2380.2600000000002</v>
      </c>
      <c r="F69" s="12">
        <v>688.91</v>
      </c>
      <c r="G69" s="36">
        <v>0</v>
      </c>
      <c r="H69" s="4">
        <v>58</v>
      </c>
      <c r="I69" s="4">
        <v>8425</v>
      </c>
      <c r="J69" s="30">
        <f t="shared" si="8"/>
        <v>6.8842729970326408E-3</v>
      </c>
      <c r="K69" s="12">
        <f t="shared" si="9"/>
        <v>0</v>
      </c>
      <c r="L69" s="12">
        <f t="shared" si="10"/>
        <v>100</v>
      </c>
    </row>
    <row r="70" spans="2:12">
      <c r="B70" s="29">
        <v>44432</v>
      </c>
      <c r="C70" s="12">
        <v>1941.7800000000002</v>
      </c>
      <c r="D70" s="12">
        <v>840.55333333333328</v>
      </c>
      <c r="E70" s="12">
        <v>2343.62</v>
      </c>
      <c r="F70" s="12">
        <v>672.5</v>
      </c>
      <c r="G70" s="36">
        <v>0</v>
      </c>
      <c r="H70" s="4">
        <v>40</v>
      </c>
      <c r="I70" s="4">
        <v>8037</v>
      </c>
      <c r="J70" s="30">
        <f t="shared" si="8"/>
        <v>4.9769814607440585E-3</v>
      </c>
      <c r="K70" s="12">
        <f t="shared" si="9"/>
        <v>0</v>
      </c>
      <c r="L70" s="12">
        <f t="shared" si="10"/>
        <v>100</v>
      </c>
    </row>
    <row r="71" spans="2:12">
      <c r="B71" s="29">
        <v>44433</v>
      </c>
      <c r="C71" s="12">
        <v>1905.316</v>
      </c>
      <c r="D71" s="12">
        <v>859.54</v>
      </c>
      <c r="E71" s="12">
        <v>2223.98</v>
      </c>
      <c r="F71" s="12">
        <v>695.72</v>
      </c>
      <c r="G71" s="36">
        <v>0</v>
      </c>
      <c r="H71" s="4">
        <v>35</v>
      </c>
      <c r="I71" s="4">
        <v>7433</v>
      </c>
      <c r="J71" s="30">
        <f t="shared" si="8"/>
        <v>4.7087313332436435E-3</v>
      </c>
      <c r="K71" s="12">
        <f t="shared" si="9"/>
        <v>0</v>
      </c>
      <c r="L71" s="12">
        <f t="shared" si="10"/>
        <v>100</v>
      </c>
    </row>
    <row r="72" spans="2:12">
      <c r="B72" s="29">
        <v>44434</v>
      </c>
      <c r="C72" s="12">
        <v>2243.462</v>
      </c>
      <c r="D72" s="12">
        <v>865.05333333333328</v>
      </c>
      <c r="E72" s="12">
        <v>3061.0750000000003</v>
      </c>
      <c r="F72" s="12">
        <v>690.09</v>
      </c>
      <c r="G72" s="36">
        <v>0</v>
      </c>
      <c r="H72" s="4">
        <v>69</v>
      </c>
      <c r="I72" s="4">
        <v>7227</v>
      </c>
      <c r="J72" s="30">
        <f t="shared" si="8"/>
        <v>9.5475300954753015E-3</v>
      </c>
      <c r="K72" s="12">
        <f t="shared" si="9"/>
        <v>0</v>
      </c>
      <c r="L72" s="12">
        <f t="shared" si="10"/>
        <v>100</v>
      </c>
    </row>
    <row r="73" spans="2:12">
      <c r="B73" s="29">
        <v>44435</v>
      </c>
      <c r="C73" s="12">
        <v>1935.2180000000003</v>
      </c>
      <c r="D73" s="12">
        <v>842.76333333333332</v>
      </c>
      <c r="E73" s="12">
        <v>2323.9</v>
      </c>
      <c r="F73" s="12">
        <v>680.4</v>
      </c>
      <c r="G73" s="36">
        <v>0</v>
      </c>
      <c r="H73" s="4">
        <v>52</v>
      </c>
      <c r="I73" s="4">
        <v>8652</v>
      </c>
      <c r="J73" s="30">
        <f t="shared" si="8"/>
        <v>6.0101710587147483E-3</v>
      </c>
      <c r="K73" s="12">
        <f t="shared" si="9"/>
        <v>0</v>
      </c>
      <c r="L73" s="12">
        <f t="shared" si="10"/>
        <v>100</v>
      </c>
    </row>
    <row r="74" spans="2:12">
      <c r="B74" s="19">
        <v>44436</v>
      </c>
      <c r="C74" s="12">
        <v>1931.828</v>
      </c>
      <c r="D74" s="12">
        <v>952.83333333333337</v>
      </c>
      <c r="E74" s="12">
        <v>2150.3200000000002</v>
      </c>
      <c r="F74" s="12">
        <v>739.78</v>
      </c>
      <c r="G74" s="36">
        <v>0</v>
      </c>
      <c r="H74" s="4">
        <v>37</v>
      </c>
      <c r="I74" s="4">
        <v>4439</v>
      </c>
      <c r="J74" s="30">
        <f t="shared" si="8"/>
        <v>8.3352106330254559E-3</v>
      </c>
      <c r="K74" s="12">
        <f t="shared" si="9"/>
        <v>0</v>
      </c>
      <c r="L74" s="12">
        <f t="shared" si="10"/>
        <v>100</v>
      </c>
    </row>
    <row r="75" spans="2:12">
      <c r="B75" s="19">
        <v>44437</v>
      </c>
      <c r="C75" s="12">
        <v>1893.8260000000002</v>
      </c>
      <c r="D75" s="12">
        <v>847.98666666666668</v>
      </c>
      <c r="E75" s="12">
        <v>2212.585</v>
      </c>
      <c r="F75" s="12">
        <v>725.7</v>
      </c>
      <c r="G75" s="36">
        <v>0</v>
      </c>
      <c r="H75" s="4">
        <v>32</v>
      </c>
      <c r="I75" s="4">
        <v>3656</v>
      </c>
      <c r="J75" s="30">
        <f t="shared" si="8"/>
        <v>8.7527352297592995E-3</v>
      </c>
      <c r="K75" s="12">
        <f t="shared" si="9"/>
        <v>0</v>
      </c>
      <c r="L75" s="12">
        <f t="shared" si="10"/>
        <v>100</v>
      </c>
    </row>
    <row r="76" spans="2:12">
      <c r="B76" s="29">
        <v>44438</v>
      </c>
      <c r="C76" s="12">
        <v>2055.1439999999998</v>
      </c>
      <c r="D76" s="12">
        <v>923.2399999999999</v>
      </c>
      <c r="E76" s="12">
        <v>2503</v>
      </c>
      <c r="F76" s="12">
        <v>702.33</v>
      </c>
      <c r="G76" s="36">
        <v>0</v>
      </c>
      <c r="H76" s="4">
        <v>72</v>
      </c>
      <c r="I76" s="4">
        <v>9353</v>
      </c>
      <c r="J76" s="33">
        <f t="shared" ref="J76:J77" si="11">H76/I76</f>
        <v>7.6980647920453331E-3</v>
      </c>
      <c r="K76" s="12">
        <f t="shared" ref="K76:K77" si="12">G76/86400000</f>
        <v>0</v>
      </c>
      <c r="L76" s="12">
        <f t="shared" ref="L76:L77" si="13">100-K76</f>
        <v>100</v>
      </c>
    </row>
    <row r="77" spans="2:12">
      <c r="B77" s="29">
        <v>44439</v>
      </c>
      <c r="C77" s="12">
        <v>1972.2840000000001</v>
      </c>
      <c r="D77" s="12">
        <v>867.30333333333328</v>
      </c>
      <c r="E77" s="12">
        <v>2379.7550000000001</v>
      </c>
      <c r="F77" s="12">
        <v>665.33</v>
      </c>
      <c r="G77" s="4">
        <v>1200000</v>
      </c>
      <c r="H77" s="4">
        <v>64</v>
      </c>
      <c r="I77" s="4">
        <v>9432</v>
      </c>
      <c r="J77" s="33">
        <f t="shared" si="11"/>
        <v>6.7854113655640372E-3</v>
      </c>
      <c r="K77" s="12">
        <f t="shared" si="12"/>
        <v>1.3888888888888888E-2</v>
      </c>
      <c r="L77" s="12">
        <f t="shared" si="13"/>
        <v>99.986111111111114</v>
      </c>
    </row>
    <row r="78" spans="2:12">
      <c r="B78" s="14" t="s">
        <v>2</v>
      </c>
      <c r="C78" s="15">
        <v>302675.83000000007</v>
      </c>
      <c r="D78" s="15">
        <v>81826.950000000012</v>
      </c>
      <c r="E78" s="15">
        <v>143348.88</v>
      </c>
      <c r="F78" s="15">
        <v>21841.610000000008</v>
      </c>
      <c r="G78" s="15">
        <f t="shared" ref="G78" si="14">SUM(G47:G77)</f>
        <v>1200000</v>
      </c>
      <c r="H78" s="15">
        <v>1647</v>
      </c>
      <c r="I78" s="15">
        <v>225433</v>
      </c>
      <c r="J78" s="28" t="s">
        <v>34</v>
      </c>
      <c r="K78" s="16" t="s">
        <v>34</v>
      </c>
      <c r="L78" s="16" t="s">
        <v>34</v>
      </c>
    </row>
    <row r="79" spans="2:12" ht="25.5">
      <c r="B79" s="18" t="s">
        <v>3</v>
      </c>
      <c r="C79" s="17">
        <v>1952.7472903225807</v>
      </c>
      <c r="D79" s="17">
        <v>879.85967741935485</v>
      </c>
      <c r="E79" s="17">
        <v>2312.0787096774197</v>
      </c>
      <c r="F79" s="17">
        <v>704.56806451612931</v>
      </c>
      <c r="G79" s="17">
        <f t="shared" ref="G79:L79" si="15">AVERAGE(G47:G77)</f>
        <v>38709.677419354841</v>
      </c>
      <c r="H79" s="17">
        <v>53.12903225806452</v>
      </c>
      <c r="I79" s="17">
        <v>7272.0322580645161</v>
      </c>
      <c r="J79" s="31">
        <f t="shared" si="15"/>
        <v>7.4025366389143324E-3</v>
      </c>
      <c r="K79" s="17">
        <f t="shared" si="15"/>
        <v>4.4802867383512545E-4</v>
      </c>
      <c r="L79" s="17">
        <f t="shared" si="15"/>
        <v>99.99955197132617</v>
      </c>
    </row>
    <row r="82" spans="2:12" hidden="1">
      <c r="B82" s="1" t="s">
        <v>35</v>
      </c>
      <c r="C82" s="10">
        <v>1</v>
      </c>
      <c r="D82" s="10">
        <v>2</v>
      </c>
      <c r="E82" s="10">
        <v>3</v>
      </c>
      <c r="F82" s="10">
        <v>4</v>
      </c>
      <c r="G82" s="10">
        <v>5</v>
      </c>
      <c r="H82" s="10">
        <v>6</v>
      </c>
      <c r="I82" s="10">
        <v>7</v>
      </c>
      <c r="J82" s="10">
        <v>8</v>
      </c>
      <c r="K82" s="10">
        <v>9</v>
      </c>
      <c r="L82" s="10">
        <v>10</v>
      </c>
    </row>
    <row r="83" spans="2:12" hidden="1">
      <c r="B83" s="1" t="s">
        <v>35</v>
      </c>
      <c r="C83" s="10">
        <v>1</v>
      </c>
      <c r="D83" s="10"/>
      <c r="E83" s="10"/>
      <c r="F83" s="10"/>
      <c r="G83" s="10">
        <v>2</v>
      </c>
      <c r="H83" s="10">
        <v>3</v>
      </c>
      <c r="I83" s="10">
        <v>4</v>
      </c>
      <c r="J83" s="10">
        <v>5</v>
      </c>
      <c r="K83" s="10">
        <v>6</v>
      </c>
      <c r="L83" s="10">
        <v>7</v>
      </c>
    </row>
    <row r="84" spans="2:12" ht="25.5">
      <c r="B84" s="5" t="s">
        <v>7</v>
      </c>
      <c r="C84" s="2" t="s">
        <v>44</v>
      </c>
      <c r="D84" s="40" t="s">
        <v>42</v>
      </c>
      <c r="E84" s="41"/>
      <c r="F84" s="42"/>
      <c r="G84" s="40" t="s">
        <v>44</v>
      </c>
      <c r="H84" s="41"/>
      <c r="I84" s="41"/>
      <c r="J84" s="41"/>
      <c r="K84" s="41"/>
      <c r="L84" s="42"/>
    </row>
    <row r="85" spans="2:12" ht="48">
      <c r="B85" s="6" t="s">
        <v>13</v>
      </c>
      <c r="C85" s="8"/>
      <c r="D85" s="9" t="s">
        <v>38</v>
      </c>
      <c r="E85" s="9" t="s">
        <v>39</v>
      </c>
      <c r="F85" s="9" t="s">
        <v>40</v>
      </c>
      <c r="G85" s="9"/>
      <c r="H85" s="9" t="s">
        <v>36</v>
      </c>
      <c r="I85" s="9" t="s">
        <v>15</v>
      </c>
      <c r="J85" s="9" t="s">
        <v>22</v>
      </c>
      <c r="K85" s="9" t="s">
        <v>23</v>
      </c>
      <c r="L85" s="9" t="s">
        <v>24</v>
      </c>
    </row>
    <row r="86" spans="2:12">
      <c r="B86" s="3" t="s">
        <v>1</v>
      </c>
      <c r="C86" s="11" t="s">
        <v>25</v>
      </c>
      <c r="D86" s="11" t="s">
        <v>25</v>
      </c>
      <c r="E86" s="11" t="s">
        <v>25</v>
      </c>
      <c r="F86" s="11" t="s">
        <v>25</v>
      </c>
      <c r="G86" s="11" t="s">
        <v>26</v>
      </c>
      <c r="H86" s="11" t="s">
        <v>28</v>
      </c>
      <c r="I86" s="11" t="s">
        <v>27</v>
      </c>
      <c r="J86" s="11" t="s">
        <v>30</v>
      </c>
      <c r="K86" s="11" t="s">
        <v>32</v>
      </c>
      <c r="L86" s="11" t="s">
        <v>33</v>
      </c>
    </row>
    <row r="87" spans="2:12">
      <c r="B87" s="29">
        <v>44440</v>
      </c>
      <c r="C87" s="12">
        <v>2007.9</v>
      </c>
      <c r="D87" s="12">
        <v>862.64666666666665</v>
      </c>
      <c r="E87" s="12">
        <v>2475.7799999999997</v>
      </c>
      <c r="F87" s="12">
        <v>668.97</v>
      </c>
      <c r="G87" s="4">
        <v>0</v>
      </c>
      <c r="H87" s="4">
        <v>46</v>
      </c>
      <c r="I87" s="4">
        <v>10426</v>
      </c>
      <c r="J87" s="30">
        <f>H87/I87</f>
        <v>4.4120468060617687E-3</v>
      </c>
      <c r="K87" s="12">
        <f>G87/86400000</f>
        <v>0</v>
      </c>
      <c r="L87" s="12">
        <f>100-K87</f>
        <v>100</v>
      </c>
    </row>
    <row r="88" spans="2:12">
      <c r="B88" s="29">
        <v>44441</v>
      </c>
      <c r="C88" s="12">
        <v>1986.5239999999999</v>
      </c>
      <c r="D88" s="12">
        <v>908.84333333333325</v>
      </c>
      <c r="E88" s="12">
        <v>2353.0450000000001</v>
      </c>
      <c r="F88" s="12">
        <v>798.56999999999994</v>
      </c>
      <c r="G88" s="36">
        <v>0</v>
      </c>
      <c r="H88" s="4">
        <v>79</v>
      </c>
      <c r="I88" s="4">
        <v>9231</v>
      </c>
      <c r="J88" s="30">
        <f t="shared" ref="J88:J116" si="16">H88/I88</f>
        <v>8.5581193803488248E-3</v>
      </c>
      <c r="K88" s="12">
        <f t="shared" ref="K88:K116" si="17">G88/86400000</f>
        <v>0</v>
      </c>
      <c r="L88" s="12">
        <f t="shared" ref="L88:L116" si="18">100-K88</f>
        <v>100</v>
      </c>
    </row>
    <row r="89" spans="2:12">
      <c r="B89" s="29">
        <v>44442</v>
      </c>
      <c r="C89" s="12">
        <v>1979.6940000000002</v>
      </c>
      <c r="D89" s="12">
        <v>892.92666666666662</v>
      </c>
      <c r="E89" s="12">
        <v>2359.8449999999998</v>
      </c>
      <c r="F89" s="12">
        <v>682.73</v>
      </c>
      <c r="G89" s="36">
        <v>0</v>
      </c>
      <c r="H89" s="4">
        <v>95</v>
      </c>
      <c r="I89" s="4">
        <v>8688</v>
      </c>
      <c r="J89" s="30">
        <f t="shared" si="16"/>
        <v>1.0934622467771639E-2</v>
      </c>
      <c r="K89" s="12">
        <f t="shared" si="17"/>
        <v>0</v>
      </c>
      <c r="L89" s="12">
        <f t="shared" si="18"/>
        <v>100</v>
      </c>
    </row>
    <row r="90" spans="2:12">
      <c r="B90" s="19">
        <v>44443</v>
      </c>
      <c r="C90" s="12">
        <v>1901.7379999999998</v>
      </c>
      <c r="D90" s="12">
        <v>872.31</v>
      </c>
      <c r="E90" s="12">
        <v>2195.88</v>
      </c>
      <c r="F90" s="12">
        <v>727.66</v>
      </c>
      <c r="G90" s="36">
        <v>0</v>
      </c>
      <c r="H90" s="4">
        <v>23</v>
      </c>
      <c r="I90" s="4">
        <v>4322</v>
      </c>
      <c r="J90" s="30">
        <f t="shared" si="16"/>
        <v>5.321610365571495E-3</v>
      </c>
      <c r="K90" s="12">
        <f t="shared" si="17"/>
        <v>0</v>
      </c>
      <c r="L90" s="12">
        <f t="shared" si="18"/>
        <v>100</v>
      </c>
    </row>
    <row r="91" spans="2:12">
      <c r="B91" s="19">
        <v>44444</v>
      </c>
      <c r="C91" s="12">
        <v>1858.2739999999999</v>
      </c>
      <c r="D91" s="12">
        <v>860.79333333333341</v>
      </c>
      <c r="E91" s="12">
        <v>2104.4949999999999</v>
      </c>
      <c r="F91" s="12">
        <v>721.84</v>
      </c>
      <c r="G91" s="36">
        <v>0</v>
      </c>
      <c r="H91" s="4">
        <v>42</v>
      </c>
      <c r="I91" s="4">
        <v>3540</v>
      </c>
      <c r="J91" s="30">
        <f t="shared" si="16"/>
        <v>1.1864406779661017E-2</v>
      </c>
      <c r="K91" s="12">
        <f t="shared" si="17"/>
        <v>0</v>
      </c>
      <c r="L91" s="12">
        <f t="shared" si="18"/>
        <v>100</v>
      </c>
    </row>
    <row r="92" spans="2:12">
      <c r="B92" s="29">
        <v>44445</v>
      </c>
      <c r="C92" s="12">
        <v>1941.2999999999997</v>
      </c>
      <c r="D92" s="12">
        <v>857.7833333333333</v>
      </c>
      <c r="E92" s="12">
        <v>2316.5749999999998</v>
      </c>
      <c r="F92" s="12">
        <v>667.73</v>
      </c>
      <c r="G92" s="36">
        <v>0</v>
      </c>
      <c r="H92" s="4">
        <v>53</v>
      </c>
      <c r="I92" s="4">
        <v>9173</v>
      </c>
      <c r="J92" s="30">
        <f t="shared" si="16"/>
        <v>5.7778262291507685E-3</v>
      </c>
      <c r="K92" s="12">
        <f t="shared" si="17"/>
        <v>0</v>
      </c>
      <c r="L92" s="12">
        <f t="shared" si="18"/>
        <v>100</v>
      </c>
    </row>
    <row r="93" spans="2:12">
      <c r="B93" s="29">
        <v>44446</v>
      </c>
      <c r="C93" s="12">
        <v>1977.5360000000001</v>
      </c>
      <c r="D93" s="12">
        <v>859.55333333333328</v>
      </c>
      <c r="E93" s="12">
        <v>2404.5100000000002</v>
      </c>
      <c r="F93" s="12">
        <v>663.68000000000006</v>
      </c>
      <c r="G93" s="36">
        <v>0</v>
      </c>
      <c r="H93" s="4">
        <v>54</v>
      </c>
      <c r="I93" s="4">
        <v>9062</v>
      </c>
      <c r="J93" s="30">
        <f t="shared" si="16"/>
        <v>5.9589494592805119E-3</v>
      </c>
      <c r="K93" s="12">
        <f t="shared" si="17"/>
        <v>0</v>
      </c>
      <c r="L93" s="12">
        <f t="shared" si="18"/>
        <v>100</v>
      </c>
    </row>
    <row r="94" spans="2:12">
      <c r="B94" s="29">
        <v>44447</v>
      </c>
      <c r="C94" s="12">
        <v>1958.3760000000002</v>
      </c>
      <c r="D94" s="12">
        <v>871.54</v>
      </c>
      <c r="E94" s="12">
        <v>2338.63</v>
      </c>
      <c r="F94" s="12">
        <v>685.04</v>
      </c>
      <c r="G94" s="36">
        <v>0</v>
      </c>
      <c r="H94" s="4">
        <v>58</v>
      </c>
      <c r="I94" s="4">
        <v>8740</v>
      </c>
      <c r="J94" s="30">
        <f t="shared" si="16"/>
        <v>6.6361556064073223E-3</v>
      </c>
      <c r="K94" s="12">
        <f t="shared" si="17"/>
        <v>0</v>
      </c>
      <c r="L94" s="12">
        <f t="shared" si="18"/>
        <v>100</v>
      </c>
    </row>
    <row r="95" spans="2:12">
      <c r="B95" s="29">
        <v>44448</v>
      </c>
      <c r="C95" s="12">
        <v>1935.914</v>
      </c>
      <c r="D95" s="12">
        <v>892.67333333333329</v>
      </c>
      <c r="E95" s="12">
        <v>2250.7749999999996</v>
      </c>
      <c r="F95" s="12">
        <v>692.61</v>
      </c>
      <c r="G95" s="36">
        <v>0</v>
      </c>
      <c r="H95" s="4">
        <v>83</v>
      </c>
      <c r="I95" s="4">
        <v>8104</v>
      </c>
      <c r="J95" s="30">
        <f t="shared" si="16"/>
        <v>1.0241855873642645E-2</v>
      </c>
      <c r="K95" s="12">
        <f t="shared" si="17"/>
        <v>0</v>
      </c>
      <c r="L95" s="12">
        <f t="shared" si="18"/>
        <v>100</v>
      </c>
    </row>
    <row r="96" spans="2:12">
      <c r="B96" s="29">
        <v>44449</v>
      </c>
      <c r="C96" s="12">
        <v>2023.3040000000001</v>
      </c>
      <c r="D96" s="12">
        <v>1012.7266666666666</v>
      </c>
      <c r="E96" s="12">
        <v>2289.17</v>
      </c>
      <c r="F96" s="12">
        <v>960.8</v>
      </c>
      <c r="G96" s="36">
        <v>0</v>
      </c>
      <c r="H96" s="4">
        <v>63</v>
      </c>
      <c r="I96" s="4">
        <v>8995</v>
      </c>
      <c r="J96" s="30">
        <f t="shared" si="16"/>
        <v>7.0038910505836579E-3</v>
      </c>
      <c r="K96" s="12">
        <f t="shared" si="17"/>
        <v>0</v>
      </c>
      <c r="L96" s="12">
        <f t="shared" si="18"/>
        <v>100</v>
      </c>
    </row>
    <row r="97" spans="2:12">
      <c r="B97" s="19">
        <v>44450</v>
      </c>
      <c r="C97" s="12">
        <v>1964.2760000000003</v>
      </c>
      <c r="D97" s="12">
        <v>951.16333333333341</v>
      </c>
      <c r="E97" s="12">
        <v>2233.9450000000002</v>
      </c>
      <c r="F97" s="12">
        <v>745.93000000000006</v>
      </c>
      <c r="G97" s="36">
        <v>0</v>
      </c>
      <c r="H97" s="4">
        <v>23</v>
      </c>
      <c r="I97" s="4">
        <v>4546</v>
      </c>
      <c r="J97" s="30">
        <f t="shared" si="16"/>
        <v>5.0593928728552571E-3</v>
      </c>
      <c r="K97" s="12">
        <f t="shared" si="17"/>
        <v>0</v>
      </c>
      <c r="L97" s="12">
        <f t="shared" si="18"/>
        <v>100</v>
      </c>
    </row>
    <row r="98" spans="2:12">
      <c r="B98" s="19">
        <v>44451</v>
      </c>
      <c r="C98" s="12">
        <v>1884.8760000000002</v>
      </c>
      <c r="D98" s="12">
        <v>917.28666666666675</v>
      </c>
      <c r="E98" s="12">
        <v>2086.2599999999998</v>
      </c>
      <c r="F98" s="12">
        <v>756.36</v>
      </c>
      <c r="G98" s="36">
        <v>0</v>
      </c>
      <c r="H98" s="4">
        <v>13</v>
      </c>
      <c r="I98" s="4">
        <v>3503</v>
      </c>
      <c r="J98" s="30">
        <f t="shared" si="16"/>
        <v>3.7111047673422781E-3</v>
      </c>
      <c r="K98" s="12">
        <f t="shared" si="17"/>
        <v>0</v>
      </c>
      <c r="L98" s="12">
        <f t="shared" si="18"/>
        <v>100</v>
      </c>
    </row>
    <row r="99" spans="2:12">
      <c r="B99" s="29">
        <v>44452</v>
      </c>
      <c r="C99" s="12">
        <v>2009.4839999999997</v>
      </c>
      <c r="D99" s="12">
        <v>884.62333333333333</v>
      </c>
      <c r="E99" s="12">
        <v>2446.7749999999996</v>
      </c>
      <c r="F99" s="12">
        <v>677.87</v>
      </c>
      <c r="G99" s="36">
        <v>0</v>
      </c>
      <c r="H99" s="4">
        <v>100</v>
      </c>
      <c r="I99" s="4">
        <v>10164</v>
      </c>
      <c r="J99" s="30">
        <f t="shared" si="16"/>
        <v>9.8386462022825652E-3</v>
      </c>
      <c r="K99" s="12">
        <f t="shared" si="17"/>
        <v>0</v>
      </c>
      <c r="L99" s="12">
        <f t="shared" si="18"/>
        <v>100</v>
      </c>
    </row>
    <row r="100" spans="2:12">
      <c r="B100" s="29">
        <v>44453</v>
      </c>
      <c r="C100" s="12">
        <v>2006.2160000000003</v>
      </c>
      <c r="D100" s="12">
        <v>912.21333333333325</v>
      </c>
      <c r="E100" s="12">
        <v>2397.2200000000003</v>
      </c>
      <c r="F100" s="12">
        <v>680.17</v>
      </c>
      <c r="G100" s="36">
        <v>0</v>
      </c>
      <c r="H100" s="4">
        <v>58</v>
      </c>
      <c r="I100" s="4">
        <v>10088</v>
      </c>
      <c r="J100" s="30">
        <f t="shared" si="16"/>
        <v>5.7494052339413168E-3</v>
      </c>
      <c r="K100" s="12">
        <f t="shared" si="17"/>
        <v>0</v>
      </c>
      <c r="L100" s="12">
        <f t="shared" si="18"/>
        <v>100</v>
      </c>
    </row>
    <row r="101" spans="2:12">
      <c r="B101" s="29">
        <v>44454</v>
      </c>
      <c r="C101" s="12">
        <v>1990.8780000000002</v>
      </c>
      <c r="D101" s="12">
        <v>961.39333333333343</v>
      </c>
      <c r="E101" s="12">
        <v>2285.105</v>
      </c>
      <c r="F101" s="12">
        <v>711.96</v>
      </c>
      <c r="G101" s="36">
        <v>0</v>
      </c>
      <c r="H101" s="4">
        <v>98</v>
      </c>
      <c r="I101" s="4">
        <v>10346</v>
      </c>
      <c r="J101" s="30">
        <f t="shared" si="16"/>
        <v>9.4722598105548041E-3</v>
      </c>
      <c r="K101" s="12">
        <f t="shared" si="17"/>
        <v>0</v>
      </c>
      <c r="L101" s="12">
        <f t="shared" si="18"/>
        <v>100</v>
      </c>
    </row>
    <row r="102" spans="2:12">
      <c r="B102" s="29">
        <v>44455</v>
      </c>
      <c r="C102" s="12">
        <v>5115.18</v>
      </c>
      <c r="D102" s="12">
        <v>6108.8433333333342</v>
      </c>
      <c r="E102" s="12">
        <v>2374.6849999999999</v>
      </c>
      <c r="F102" s="12">
        <v>16061.69</v>
      </c>
      <c r="G102" s="36">
        <v>0</v>
      </c>
      <c r="H102" s="4">
        <v>222</v>
      </c>
      <c r="I102" s="4">
        <v>9857</v>
      </c>
      <c r="J102" s="30">
        <f t="shared" si="16"/>
        <v>2.2522065537181699E-2</v>
      </c>
      <c r="K102" s="12">
        <f t="shared" si="17"/>
        <v>0</v>
      </c>
      <c r="L102" s="12">
        <f t="shared" si="18"/>
        <v>100</v>
      </c>
    </row>
    <row r="103" spans="2:12">
      <c r="B103" s="29">
        <v>44456</v>
      </c>
      <c r="C103" s="12">
        <v>2086.7220000000002</v>
      </c>
      <c r="D103" s="12">
        <v>959.81000000000006</v>
      </c>
      <c r="E103" s="12">
        <v>2527.09</v>
      </c>
      <c r="F103" s="12">
        <v>695.91</v>
      </c>
      <c r="G103" s="36">
        <v>0</v>
      </c>
      <c r="H103" s="4">
        <v>52</v>
      </c>
      <c r="I103" s="4">
        <v>7637</v>
      </c>
      <c r="J103" s="30">
        <f t="shared" si="16"/>
        <v>6.8089563964907687E-3</v>
      </c>
      <c r="K103" s="12">
        <f t="shared" si="17"/>
        <v>0</v>
      </c>
      <c r="L103" s="12">
        <f t="shared" si="18"/>
        <v>100</v>
      </c>
    </row>
    <row r="104" spans="2:12">
      <c r="B104" s="19">
        <v>44457</v>
      </c>
      <c r="C104" s="12">
        <v>1897.6020000000003</v>
      </c>
      <c r="D104" s="12">
        <v>857.34666666666669</v>
      </c>
      <c r="E104" s="12">
        <v>2207.9850000000001</v>
      </c>
      <c r="F104" s="12">
        <v>749.15</v>
      </c>
      <c r="G104" s="36">
        <v>0</v>
      </c>
      <c r="H104" s="4">
        <v>24</v>
      </c>
      <c r="I104" s="4">
        <v>4553</v>
      </c>
      <c r="J104" s="30">
        <f t="shared" si="16"/>
        <v>5.2712497254557436E-3</v>
      </c>
      <c r="K104" s="12">
        <f t="shared" si="17"/>
        <v>0</v>
      </c>
      <c r="L104" s="12">
        <f t="shared" si="18"/>
        <v>100</v>
      </c>
    </row>
    <row r="105" spans="2:12">
      <c r="B105" s="19">
        <v>44458</v>
      </c>
      <c r="C105" s="12">
        <v>1918.7739999999999</v>
      </c>
      <c r="D105" s="12">
        <v>926.96333333333348</v>
      </c>
      <c r="E105" s="12">
        <v>2156.4899999999998</v>
      </c>
      <c r="F105" s="12">
        <v>962.38</v>
      </c>
      <c r="G105" s="36">
        <v>0</v>
      </c>
      <c r="H105" s="4">
        <v>23</v>
      </c>
      <c r="I105" s="4">
        <v>4026</v>
      </c>
      <c r="J105" s="30">
        <f t="shared" si="16"/>
        <v>5.712866368604074E-3</v>
      </c>
      <c r="K105" s="12">
        <f t="shared" si="17"/>
        <v>0</v>
      </c>
      <c r="L105" s="12">
        <f t="shared" si="18"/>
        <v>100</v>
      </c>
    </row>
    <row r="106" spans="2:12">
      <c r="B106" s="29">
        <v>44459</v>
      </c>
      <c r="C106" s="12">
        <v>2164.4700000000003</v>
      </c>
      <c r="D106" s="12">
        <v>987.76333333333332</v>
      </c>
      <c r="E106" s="12">
        <v>2679.5299999999997</v>
      </c>
      <c r="F106" s="12">
        <v>705.17</v>
      </c>
      <c r="G106" s="36">
        <v>0</v>
      </c>
      <c r="H106" s="4">
        <v>70</v>
      </c>
      <c r="I106" s="4">
        <v>9785</v>
      </c>
      <c r="J106" s="30">
        <f t="shared" si="16"/>
        <v>7.1538068472151248E-3</v>
      </c>
      <c r="K106" s="12">
        <f t="shared" si="17"/>
        <v>0</v>
      </c>
      <c r="L106" s="12">
        <f t="shared" si="18"/>
        <v>100</v>
      </c>
    </row>
    <row r="107" spans="2:12">
      <c r="B107" s="29">
        <v>44460</v>
      </c>
      <c r="C107" s="12">
        <v>2065.6260000000002</v>
      </c>
      <c r="D107" s="12">
        <v>958.21333333333348</v>
      </c>
      <c r="E107" s="12">
        <v>2476.7449999999999</v>
      </c>
      <c r="F107" s="12">
        <v>704.84</v>
      </c>
      <c r="G107" s="36">
        <v>0</v>
      </c>
      <c r="H107" s="4">
        <v>46</v>
      </c>
      <c r="I107" s="4">
        <v>8551</v>
      </c>
      <c r="J107" s="30">
        <f t="shared" si="16"/>
        <v>5.3794877792071099E-3</v>
      </c>
      <c r="K107" s="12">
        <f t="shared" si="17"/>
        <v>0</v>
      </c>
      <c r="L107" s="12">
        <f t="shared" si="18"/>
        <v>100</v>
      </c>
    </row>
    <row r="108" spans="2:12">
      <c r="B108" s="29">
        <v>44461</v>
      </c>
      <c r="C108" s="12">
        <v>2097.5140000000001</v>
      </c>
      <c r="D108" s="12">
        <v>991.13666666666666</v>
      </c>
      <c r="E108" s="12">
        <v>2507.08</v>
      </c>
      <c r="F108" s="12">
        <v>719.66</v>
      </c>
      <c r="G108" s="36">
        <v>0</v>
      </c>
      <c r="H108" s="4">
        <v>61</v>
      </c>
      <c r="I108" s="4">
        <v>8915</v>
      </c>
      <c r="J108" s="30">
        <f t="shared" si="16"/>
        <v>6.8424004486819963E-3</v>
      </c>
      <c r="K108" s="12">
        <f t="shared" si="17"/>
        <v>0</v>
      </c>
      <c r="L108" s="12">
        <f t="shared" si="18"/>
        <v>100</v>
      </c>
    </row>
    <row r="109" spans="2:12">
      <c r="B109" s="29">
        <v>44462</v>
      </c>
      <c r="C109" s="12">
        <v>2102.752</v>
      </c>
      <c r="D109" s="12">
        <v>991.56</v>
      </c>
      <c r="E109" s="12">
        <v>2519.54</v>
      </c>
      <c r="F109" s="12">
        <v>723.84</v>
      </c>
      <c r="G109" s="36">
        <v>0</v>
      </c>
      <c r="H109" s="4">
        <v>59</v>
      </c>
      <c r="I109" s="4">
        <v>8298</v>
      </c>
      <c r="J109" s="30">
        <f t="shared" si="16"/>
        <v>7.1101470233791274E-3</v>
      </c>
      <c r="K109" s="12">
        <f t="shared" si="17"/>
        <v>0</v>
      </c>
      <c r="L109" s="12">
        <f t="shared" si="18"/>
        <v>100</v>
      </c>
    </row>
    <row r="110" spans="2:12">
      <c r="B110" s="29">
        <v>44463</v>
      </c>
      <c r="C110" s="12">
        <v>2121.2460000000001</v>
      </c>
      <c r="D110" s="12">
        <v>976.90333333333331</v>
      </c>
      <c r="E110" s="12">
        <v>2587.7600000000002</v>
      </c>
      <c r="F110" s="12">
        <v>700.46</v>
      </c>
      <c r="G110" s="36">
        <v>0</v>
      </c>
      <c r="H110" s="4">
        <v>50</v>
      </c>
      <c r="I110" s="4">
        <v>8025</v>
      </c>
      <c r="J110" s="30">
        <f t="shared" si="16"/>
        <v>6.2305295950155761E-3</v>
      </c>
      <c r="K110" s="12">
        <f t="shared" si="17"/>
        <v>0</v>
      </c>
      <c r="L110" s="12">
        <f t="shared" si="18"/>
        <v>100</v>
      </c>
    </row>
    <row r="111" spans="2:12">
      <c r="B111" s="19">
        <v>44464</v>
      </c>
      <c r="C111" s="12">
        <v>1974.4920000000002</v>
      </c>
      <c r="D111" s="12">
        <v>929.3366666666667</v>
      </c>
      <c r="E111" s="12">
        <v>2292.2249999999999</v>
      </c>
      <c r="F111" s="12">
        <v>756.18000000000006</v>
      </c>
      <c r="G111" s="36">
        <v>0</v>
      </c>
      <c r="H111" s="4">
        <v>26</v>
      </c>
      <c r="I111" s="4">
        <v>4682</v>
      </c>
      <c r="J111" s="30">
        <f t="shared" si="16"/>
        <v>5.5531824006834684E-3</v>
      </c>
      <c r="K111" s="12">
        <f t="shared" si="17"/>
        <v>0</v>
      </c>
      <c r="L111" s="12">
        <f t="shared" si="18"/>
        <v>100</v>
      </c>
    </row>
    <row r="112" spans="2:12">
      <c r="B112" s="19">
        <v>44465</v>
      </c>
      <c r="C112" s="12">
        <v>1906.8619999999999</v>
      </c>
      <c r="D112" s="12">
        <v>893.88000000000011</v>
      </c>
      <c r="E112" s="12">
        <v>2176.335</v>
      </c>
      <c r="F112" s="12">
        <v>736.24</v>
      </c>
      <c r="G112" s="36">
        <v>0</v>
      </c>
      <c r="H112" s="4">
        <v>37</v>
      </c>
      <c r="I112" s="4">
        <v>4199</v>
      </c>
      <c r="J112" s="30">
        <f t="shared" si="16"/>
        <v>8.8116218147177901E-3</v>
      </c>
      <c r="K112" s="12">
        <f t="shared" si="17"/>
        <v>0</v>
      </c>
      <c r="L112" s="12">
        <f t="shared" si="18"/>
        <v>100</v>
      </c>
    </row>
    <row r="113" spans="2:12">
      <c r="B113" s="29">
        <v>44466</v>
      </c>
      <c r="C113" s="12">
        <v>2135.5340000000001</v>
      </c>
      <c r="D113" s="12">
        <v>1008.0499999999998</v>
      </c>
      <c r="E113" s="12">
        <v>2576.7600000000002</v>
      </c>
      <c r="F113" s="12">
        <v>707.23</v>
      </c>
      <c r="G113" s="36">
        <v>0</v>
      </c>
      <c r="H113" s="4">
        <v>75</v>
      </c>
      <c r="I113" s="4">
        <v>10336</v>
      </c>
      <c r="J113" s="30">
        <f t="shared" si="16"/>
        <v>7.2561919504643959E-3</v>
      </c>
      <c r="K113" s="12">
        <f t="shared" si="17"/>
        <v>0</v>
      </c>
      <c r="L113" s="12">
        <f t="shared" si="18"/>
        <v>100</v>
      </c>
    </row>
    <row r="114" spans="2:12">
      <c r="B114" s="29">
        <v>44467</v>
      </c>
      <c r="C114" s="12">
        <v>2078.4319999999998</v>
      </c>
      <c r="D114" s="12">
        <v>989.26333333333332</v>
      </c>
      <c r="E114" s="12">
        <v>2462.1849999999999</v>
      </c>
      <c r="F114" s="12">
        <v>700.48</v>
      </c>
      <c r="G114" s="36">
        <v>0</v>
      </c>
      <c r="H114" s="4">
        <v>81</v>
      </c>
      <c r="I114" s="4">
        <v>9643</v>
      </c>
      <c r="J114" s="30">
        <f t="shared" si="16"/>
        <v>8.3998755573991505E-3</v>
      </c>
      <c r="K114" s="12">
        <f t="shared" si="17"/>
        <v>0</v>
      </c>
      <c r="L114" s="12">
        <f t="shared" si="18"/>
        <v>100</v>
      </c>
    </row>
    <row r="115" spans="2:12">
      <c r="B115" s="29">
        <v>44468</v>
      </c>
      <c r="C115" s="12">
        <v>2018.3759999999997</v>
      </c>
      <c r="D115" s="12">
        <v>928.31333333333339</v>
      </c>
      <c r="E115" s="12">
        <v>2403.4700000000003</v>
      </c>
      <c r="F115" s="12">
        <v>674.29</v>
      </c>
      <c r="G115" s="36">
        <v>0</v>
      </c>
      <c r="H115" s="4">
        <v>75</v>
      </c>
      <c r="I115" s="4">
        <v>9737</v>
      </c>
      <c r="J115" s="30">
        <f t="shared" si="16"/>
        <v>7.7025777960357403E-3</v>
      </c>
      <c r="K115" s="12">
        <f t="shared" si="17"/>
        <v>0</v>
      </c>
      <c r="L115" s="12">
        <f t="shared" si="18"/>
        <v>100</v>
      </c>
    </row>
    <row r="116" spans="2:12">
      <c r="B116" s="29">
        <v>44469</v>
      </c>
      <c r="C116" s="12">
        <v>1989.9380000000001</v>
      </c>
      <c r="D116" s="12">
        <v>883.37333333333333</v>
      </c>
      <c r="E116" s="12">
        <v>2399.7849999999999</v>
      </c>
      <c r="F116" s="12">
        <v>680.67</v>
      </c>
      <c r="G116" s="36">
        <v>1200000</v>
      </c>
      <c r="H116" s="4">
        <v>60</v>
      </c>
      <c r="I116" s="4">
        <v>10036</v>
      </c>
      <c r="J116" s="30">
        <f t="shared" si="16"/>
        <v>5.9784774810681543E-3</v>
      </c>
      <c r="K116" s="12">
        <f t="shared" si="17"/>
        <v>1.3888888888888888E-2</v>
      </c>
      <c r="L116" s="12">
        <f t="shared" si="18"/>
        <v>99.986111111111114</v>
      </c>
    </row>
    <row r="117" spans="2:12">
      <c r="B117" s="14" t="s">
        <v>2</v>
      </c>
      <c r="C117" s="15">
        <v>315499.05</v>
      </c>
      <c r="D117" s="15">
        <v>98727.700000000012</v>
      </c>
      <c r="E117" s="15">
        <v>141771.34999999998</v>
      </c>
      <c r="F117" s="15">
        <v>37120.110000000008</v>
      </c>
      <c r="G117" s="15">
        <f>SUM(G87:G116)</f>
        <v>1200000</v>
      </c>
      <c r="H117" s="15">
        <v>1849</v>
      </c>
      <c r="I117" s="15">
        <v>237208</v>
      </c>
      <c r="J117" s="28" t="s">
        <v>34</v>
      </c>
      <c r="K117" s="16" t="s">
        <v>34</v>
      </c>
      <c r="L117" s="16" t="s">
        <v>34</v>
      </c>
    </row>
    <row r="118" spans="2:12" ht="25.5">
      <c r="B118" s="18" t="s">
        <v>3</v>
      </c>
      <c r="C118" s="17">
        <v>2103.3270000000002</v>
      </c>
      <c r="D118" s="17">
        <v>1096.9744444444443</v>
      </c>
      <c r="E118" s="17">
        <v>2362.8558333333335</v>
      </c>
      <c r="F118" s="17">
        <v>1237.3370000000002</v>
      </c>
      <c r="G118" s="17">
        <f t="shared" ref="G118:L118" si="19">AVERAGE(G87:G116)</f>
        <v>40000</v>
      </c>
      <c r="H118" s="17">
        <v>61.633333333333333</v>
      </c>
      <c r="I118" s="17">
        <v>7906.9333333333334</v>
      </c>
      <c r="J118" s="31">
        <f t="shared" si="19"/>
        <v>7.5757909875685276E-3</v>
      </c>
      <c r="K118" s="17">
        <f t="shared" si="19"/>
        <v>4.6296296296296293E-4</v>
      </c>
      <c r="L118" s="17">
        <f t="shared" si="19"/>
        <v>99.999537037037044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2021-12-02T16:22:02Z</dcterms:modified>
</cp:coreProperties>
</file>