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Lavoro\PSD2\documentazione e normativa\Compliance\Banca d'Italia\statistiche trimestrali\202210-12\per pubblicazione\"/>
    </mc:Choice>
  </mc:AlternateContent>
  <xr:revisionPtr revIDLastSave="0" documentId="13_ncr:1_{64B17C27-ADDA-4C3B-BF35-F9EFE4859919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Riepilogo CBI Globe" sheetId="4" r:id="rId1"/>
    <sheet name="Riepilogo BPc - IB e MB" sheetId="13" r:id="rId2"/>
    <sheet name="Riepilogo BPc - MB+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3" i="4" l="1"/>
  <c r="N104" i="4"/>
  <c r="T104" i="4" s="1"/>
  <c r="N105" i="4"/>
  <c r="T105" i="4" s="1"/>
  <c r="N106" i="4"/>
  <c r="T106" i="4" s="1"/>
  <c r="N107" i="4"/>
  <c r="T107" i="4" s="1"/>
  <c r="N108" i="4"/>
  <c r="T108" i="4" s="1"/>
  <c r="N109" i="4"/>
  <c r="T109" i="4" s="1"/>
  <c r="N110" i="4"/>
  <c r="T110" i="4" s="1"/>
  <c r="N111" i="4"/>
  <c r="T111" i="4" s="1"/>
  <c r="N112" i="4"/>
  <c r="T112" i="4" s="1"/>
  <c r="N113" i="4"/>
  <c r="T113" i="4" s="1"/>
  <c r="N114" i="4"/>
  <c r="T114" i="4" s="1"/>
  <c r="N115" i="4"/>
  <c r="T115" i="4" s="1"/>
  <c r="N116" i="4"/>
  <c r="T116" i="4" s="1"/>
  <c r="N117" i="4"/>
  <c r="N118" i="4"/>
  <c r="T118" i="4" s="1"/>
  <c r="N119" i="4"/>
  <c r="T119" i="4" s="1"/>
  <c r="N120" i="4"/>
  <c r="T120" i="4" s="1"/>
  <c r="N121" i="4"/>
  <c r="T121" i="4" s="1"/>
  <c r="N122" i="4"/>
  <c r="T122" i="4" s="1"/>
  <c r="N123" i="4"/>
  <c r="T123" i="4" s="1"/>
  <c r="N124" i="4"/>
  <c r="T124" i="4" s="1"/>
  <c r="N125" i="4"/>
  <c r="N126" i="4"/>
  <c r="T126" i="4" s="1"/>
  <c r="N127" i="4"/>
  <c r="T127" i="4" s="1"/>
  <c r="N128" i="4"/>
  <c r="T128" i="4" s="1"/>
  <c r="N129" i="4"/>
  <c r="N130" i="4"/>
  <c r="T130" i="4" s="1"/>
  <c r="N131" i="4"/>
  <c r="T131" i="4" s="1"/>
  <c r="N132" i="4"/>
  <c r="T132" i="4" s="1"/>
  <c r="N102" i="4"/>
  <c r="T102" i="4" s="1"/>
  <c r="K117" i="14"/>
  <c r="L117" i="14" s="1"/>
  <c r="J117" i="14"/>
  <c r="K117" i="13"/>
  <c r="L117" i="13" s="1"/>
  <c r="J117" i="13"/>
  <c r="Q132" i="4"/>
  <c r="R132" i="4"/>
  <c r="S132" i="4"/>
  <c r="W132" i="4"/>
  <c r="X132" i="4"/>
  <c r="J141" i="4"/>
  <c r="T103" i="4"/>
  <c r="I141" i="4"/>
  <c r="R116" i="4"/>
  <c r="H141" i="4"/>
  <c r="F141" i="4"/>
  <c r="E141" i="4"/>
  <c r="D141" i="4"/>
  <c r="S84" i="4"/>
  <c r="S74" i="4"/>
  <c r="S72" i="4"/>
  <c r="S68" i="4"/>
  <c r="S64" i="4"/>
  <c r="S60" i="4"/>
  <c r="J95" i="4"/>
  <c r="Q85" i="4"/>
  <c r="I94" i="4"/>
  <c r="N83" i="4"/>
  <c r="T83" i="4" s="1"/>
  <c r="N79" i="4"/>
  <c r="T79" i="4" s="1"/>
  <c r="N75" i="4"/>
  <c r="T75" i="4" s="1"/>
  <c r="N71" i="4"/>
  <c r="T71" i="4" s="1"/>
  <c r="N67" i="4"/>
  <c r="T67" i="4" s="1"/>
  <c r="N63" i="4"/>
  <c r="T63" i="4" s="1"/>
  <c r="N59" i="4"/>
  <c r="T59" i="4" s="1"/>
  <c r="R84" i="4"/>
  <c r="R83" i="4"/>
  <c r="R76" i="4"/>
  <c r="R72" i="4"/>
  <c r="R71" i="4"/>
  <c r="R68" i="4"/>
  <c r="R67" i="4"/>
  <c r="R60" i="4"/>
  <c r="R56" i="4"/>
  <c r="H95" i="4"/>
  <c r="F95" i="4"/>
  <c r="E95" i="4"/>
  <c r="Q40" i="4"/>
  <c r="R40" i="4"/>
  <c r="S40" i="4"/>
  <c r="W40" i="4"/>
  <c r="X40" i="4"/>
  <c r="N40" i="4"/>
  <c r="T40" i="4" s="1"/>
  <c r="J49" i="4"/>
  <c r="J48" i="4"/>
  <c r="Q37" i="4"/>
  <c r="Q33" i="4"/>
  <c r="Q29" i="4"/>
  <c r="Q17" i="4"/>
  <c r="Q13" i="4"/>
  <c r="I48" i="4"/>
  <c r="N37" i="4"/>
  <c r="T37" i="4" s="1"/>
  <c r="N29" i="4"/>
  <c r="T29" i="4" s="1"/>
  <c r="N25" i="4"/>
  <c r="T25" i="4" s="1"/>
  <c r="N21" i="4"/>
  <c r="T21" i="4" s="1"/>
  <c r="N17" i="4"/>
  <c r="T17" i="4" s="1"/>
  <c r="N13" i="4"/>
  <c r="T13" i="4" s="1"/>
  <c r="I49" i="4"/>
  <c r="H48" i="4"/>
  <c r="H49" i="4"/>
  <c r="F49" i="4"/>
  <c r="E49" i="4"/>
  <c r="J37" i="14"/>
  <c r="K37" i="14"/>
  <c r="L37" i="14" s="1"/>
  <c r="J37" i="13"/>
  <c r="K37" i="13"/>
  <c r="L37" i="13" s="1"/>
  <c r="J76" i="14"/>
  <c r="K76" i="14"/>
  <c r="L76" i="14" s="1"/>
  <c r="J76" i="13"/>
  <c r="S129" i="4"/>
  <c r="S125" i="4"/>
  <c r="S121" i="4"/>
  <c r="S117" i="4"/>
  <c r="S113" i="4"/>
  <c r="S109" i="4"/>
  <c r="S105" i="4"/>
  <c r="T129" i="4"/>
  <c r="T125" i="4"/>
  <c r="T117" i="4"/>
  <c r="R128" i="4"/>
  <c r="R124" i="4"/>
  <c r="R120" i="4"/>
  <c r="R112" i="4"/>
  <c r="R108" i="4"/>
  <c r="R104" i="4"/>
  <c r="R85" i="4"/>
  <c r="S85" i="4"/>
  <c r="W85" i="4"/>
  <c r="X85" i="4"/>
  <c r="S83" i="4"/>
  <c r="Q77" i="4"/>
  <c r="Q73" i="4"/>
  <c r="N85" i="4"/>
  <c r="T85" i="4" s="1"/>
  <c r="R79" i="4"/>
  <c r="R75" i="4"/>
  <c r="R63" i="4"/>
  <c r="R59" i="4"/>
  <c r="Q71" i="4"/>
  <c r="Q80" i="4"/>
  <c r="D94" i="4"/>
  <c r="Q38" i="4"/>
  <c r="Q25" i="4"/>
  <c r="Q22" i="4"/>
  <c r="N39" i="4"/>
  <c r="T39" i="4" s="1"/>
  <c r="N35" i="4"/>
  <c r="T35" i="4" s="1"/>
  <c r="N31" i="4"/>
  <c r="T31" i="4" s="1"/>
  <c r="N27" i="4"/>
  <c r="T27" i="4" s="1"/>
  <c r="N23" i="4"/>
  <c r="T23" i="4" s="1"/>
  <c r="N19" i="4"/>
  <c r="T19" i="4" s="1"/>
  <c r="N15" i="4"/>
  <c r="T15" i="4" s="1"/>
  <c r="N14" i="4"/>
  <c r="T14" i="4" s="1"/>
  <c r="N11" i="4"/>
  <c r="T11" i="4" s="1"/>
  <c r="Q34" i="4"/>
  <c r="Q30" i="4"/>
  <c r="Q26" i="4"/>
  <c r="Q18" i="4"/>
  <c r="Q14" i="4"/>
  <c r="Q10" i="4"/>
  <c r="R39" i="4"/>
  <c r="R35" i="4"/>
  <c r="R31" i="4"/>
  <c r="R27" i="4"/>
  <c r="R23" i="4"/>
  <c r="R19" i="4"/>
  <c r="R15" i="4"/>
  <c r="R11" i="4"/>
  <c r="K76" i="13"/>
  <c r="L76" i="13" s="1"/>
  <c r="N10" i="4"/>
  <c r="T10" i="4" s="1"/>
  <c r="N57" i="4"/>
  <c r="T57" i="4" s="1"/>
  <c r="N58" i="4"/>
  <c r="T58" i="4" s="1"/>
  <c r="N60" i="4"/>
  <c r="T60" i="4" s="1"/>
  <c r="N61" i="4"/>
  <c r="T61" i="4" s="1"/>
  <c r="N62" i="4"/>
  <c r="T62" i="4" s="1"/>
  <c r="N64" i="4"/>
  <c r="T64" i="4" s="1"/>
  <c r="N65" i="4"/>
  <c r="T65" i="4" s="1"/>
  <c r="N66" i="4"/>
  <c r="T66" i="4" s="1"/>
  <c r="N68" i="4"/>
  <c r="T68" i="4" s="1"/>
  <c r="N69" i="4"/>
  <c r="T69" i="4" s="1"/>
  <c r="N70" i="4"/>
  <c r="T70" i="4" s="1"/>
  <c r="N72" i="4"/>
  <c r="T72" i="4" s="1"/>
  <c r="N73" i="4"/>
  <c r="T73" i="4" s="1"/>
  <c r="N74" i="4"/>
  <c r="T74" i="4" s="1"/>
  <c r="N76" i="4"/>
  <c r="T76" i="4" s="1"/>
  <c r="N77" i="4"/>
  <c r="T77" i="4" s="1"/>
  <c r="N78" i="4"/>
  <c r="T78" i="4" s="1"/>
  <c r="N80" i="4"/>
  <c r="T80" i="4" s="1"/>
  <c r="N81" i="4"/>
  <c r="T81" i="4" s="1"/>
  <c r="N82" i="4"/>
  <c r="T82" i="4" s="1"/>
  <c r="N84" i="4"/>
  <c r="T84" i="4" s="1"/>
  <c r="N56" i="4"/>
  <c r="T56" i="4" s="1"/>
  <c r="N12" i="4"/>
  <c r="N16" i="4"/>
  <c r="T16" i="4" s="1"/>
  <c r="N18" i="4"/>
  <c r="T18" i="4" s="1"/>
  <c r="N20" i="4"/>
  <c r="T20" i="4" s="1"/>
  <c r="N22" i="4"/>
  <c r="T22" i="4" s="1"/>
  <c r="N24" i="4"/>
  <c r="T24" i="4" s="1"/>
  <c r="N26" i="4"/>
  <c r="T26" i="4" s="1"/>
  <c r="N28" i="4"/>
  <c r="T28" i="4" s="1"/>
  <c r="N30" i="4"/>
  <c r="T30" i="4" s="1"/>
  <c r="N32" i="4"/>
  <c r="T32" i="4" s="1"/>
  <c r="N33" i="4"/>
  <c r="T33" i="4" s="1"/>
  <c r="N34" i="4"/>
  <c r="T34" i="4" s="1"/>
  <c r="N36" i="4"/>
  <c r="T36" i="4" s="1"/>
  <c r="N38" i="4"/>
  <c r="T38" i="4" s="1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87" i="14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87" i="13"/>
  <c r="S103" i="4"/>
  <c r="S104" i="4"/>
  <c r="S106" i="4"/>
  <c r="S107" i="4"/>
  <c r="S108" i="4"/>
  <c r="S110" i="4"/>
  <c r="S111" i="4"/>
  <c r="S112" i="4"/>
  <c r="S114" i="4"/>
  <c r="S115" i="4"/>
  <c r="S116" i="4"/>
  <c r="S118" i="4"/>
  <c r="S119" i="4"/>
  <c r="S120" i="4"/>
  <c r="S122" i="4"/>
  <c r="S123" i="4"/>
  <c r="S124" i="4"/>
  <c r="S126" i="4"/>
  <c r="S127" i="4"/>
  <c r="S128" i="4"/>
  <c r="S130" i="4"/>
  <c r="S131" i="4"/>
  <c r="S102" i="4"/>
  <c r="R103" i="4"/>
  <c r="R105" i="4"/>
  <c r="R106" i="4"/>
  <c r="R107" i="4"/>
  <c r="R109" i="4"/>
  <c r="R110" i="4"/>
  <c r="R111" i="4"/>
  <c r="R113" i="4"/>
  <c r="R114" i="4"/>
  <c r="R115" i="4"/>
  <c r="R117" i="4"/>
  <c r="R118" i="4"/>
  <c r="R119" i="4"/>
  <c r="R121" i="4"/>
  <c r="R122" i="4"/>
  <c r="R123" i="4"/>
  <c r="R125" i="4"/>
  <c r="R126" i="4"/>
  <c r="R127" i="4"/>
  <c r="R129" i="4"/>
  <c r="R130" i="4"/>
  <c r="R131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02" i="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47" i="14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47" i="13"/>
  <c r="S57" i="4"/>
  <c r="S58" i="4"/>
  <c r="S59" i="4"/>
  <c r="S61" i="4"/>
  <c r="S62" i="4"/>
  <c r="S63" i="4"/>
  <c r="S65" i="4"/>
  <c r="S66" i="4"/>
  <c r="S67" i="4"/>
  <c r="S69" i="4"/>
  <c r="S70" i="4"/>
  <c r="S71" i="4"/>
  <c r="S73" i="4"/>
  <c r="S75" i="4"/>
  <c r="S76" i="4"/>
  <c r="S77" i="4"/>
  <c r="S78" i="4"/>
  <c r="S79" i="4"/>
  <c r="S80" i="4"/>
  <c r="S81" i="4"/>
  <c r="S82" i="4"/>
  <c r="S56" i="4"/>
  <c r="R57" i="4"/>
  <c r="R58" i="4"/>
  <c r="R61" i="4"/>
  <c r="R62" i="4"/>
  <c r="R64" i="4"/>
  <c r="R65" i="4"/>
  <c r="R66" i="4"/>
  <c r="R69" i="4"/>
  <c r="R70" i="4"/>
  <c r="R73" i="4"/>
  <c r="R74" i="4"/>
  <c r="R77" i="4"/>
  <c r="R78" i="4"/>
  <c r="R80" i="4"/>
  <c r="R81" i="4"/>
  <c r="R82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2" i="4"/>
  <c r="Q74" i="4"/>
  <c r="Q75" i="4"/>
  <c r="Q76" i="4"/>
  <c r="Q78" i="4"/>
  <c r="Q79" i="4"/>
  <c r="Q81" i="4"/>
  <c r="Q82" i="4"/>
  <c r="Q83" i="4"/>
  <c r="Q84" i="4"/>
  <c r="Q56" i="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7" i="13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10" i="4"/>
  <c r="R12" i="4"/>
  <c r="R13" i="4"/>
  <c r="R14" i="4"/>
  <c r="R16" i="4"/>
  <c r="R17" i="4"/>
  <c r="R18" i="4"/>
  <c r="R20" i="4"/>
  <c r="R21" i="4"/>
  <c r="R22" i="4"/>
  <c r="R24" i="4"/>
  <c r="R25" i="4"/>
  <c r="R26" i="4"/>
  <c r="R28" i="4"/>
  <c r="R29" i="4"/>
  <c r="R30" i="4"/>
  <c r="R32" i="4"/>
  <c r="R33" i="4"/>
  <c r="R34" i="4"/>
  <c r="R36" i="4"/>
  <c r="R37" i="4"/>
  <c r="R38" i="4"/>
  <c r="R10" i="4"/>
  <c r="Q11" i="4"/>
  <c r="Q12" i="4"/>
  <c r="Q15" i="4"/>
  <c r="Q16" i="4"/>
  <c r="Q19" i="4"/>
  <c r="Q20" i="4"/>
  <c r="Q21" i="4"/>
  <c r="Q23" i="4"/>
  <c r="Q24" i="4"/>
  <c r="Q27" i="4"/>
  <c r="Q28" i="4"/>
  <c r="Q31" i="4"/>
  <c r="Q32" i="4"/>
  <c r="Q35" i="4"/>
  <c r="Q36" i="4"/>
  <c r="Q39" i="4"/>
  <c r="F140" i="4"/>
  <c r="E140" i="4"/>
  <c r="D140" i="4"/>
  <c r="F94" i="4"/>
  <c r="E94" i="4"/>
  <c r="E48" i="4"/>
  <c r="F48" i="4"/>
  <c r="D48" i="4"/>
  <c r="G141" i="4"/>
  <c r="G140" i="4"/>
  <c r="G95" i="4"/>
  <c r="G94" i="4"/>
  <c r="G49" i="4"/>
  <c r="G48" i="4"/>
  <c r="G119" i="14"/>
  <c r="G118" i="14"/>
  <c r="K116" i="14"/>
  <c r="L116" i="14" s="1"/>
  <c r="K115" i="14"/>
  <c r="L115" i="14" s="1"/>
  <c r="K114" i="14"/>
  <c r="L114" i="14" s="1"/>
  <c r="K113" i="14"/>
  <c r="L113" i="14" s="1"/>
  <c r="K112" i="14"/>
  <c r="L112" i="14" s="1"/>
  <c r="K111" i="14"/>
  <c r="L111" i="14" s="1"/>
  <c r="K110" i="14"/>
  <c r="L110" i="14" s="1"/>
  <c r="K109" i="14"/>
  <c r="L109" i="14" s="1"/>
  <c r="K108" i="14"/>
  <c r="L108" i="14" s="1"/>
  <c r="K107" i="14"/>
  <c r="L107" i="14" s="1"/>
  <c r="K106" i="14"/>
  <c r="L106" i="14" s="1"/>
  <c r="K105" i="14"/>
  <c r="L105" i="14" s="1"/>
  <c r="K104" i="14"/>
  <c r="L104" i="14" s="1"/>
  <c r="K103" i="14"/>
  <c r="L103" i="14" s="1"/>
  <c r="K102" i="14"/>
  <c r="L102" i="14" s="1"/>
  <c r="K101" i="14"/>
  <c r="L101" i="14" s="1"/>
  <c r="K100" i="14"/>
  <c r="L100" i="14" s="1"/>
  <c r="K99" i="14"/>
  <c r="L99" i="14" s="1"/>
  <c r="K98" i="14"/>
  <c r="L98" i="14" s="1"/>
  <c r="K97" i="14"/>
  <c r="L97" i="14" s="1"/>
  <c r="K96" i="14"/>
  <c r="L96" i="14" s="1"/>
  <c r="K95" i="14"/>
  <c r="L95" i="14" s="1"/>
  <c r="K94" i="14"/>
  <c r="L94" i="14" s="1"/>
  <c r="K93" i="14"/>
  <c r="L93" i="14" s="1"/>
  <c r="K92" i="14"/>
  <c r="L92" i="14" s="1"/>
  <c r="K91" i="14"/>
  <c r="L91" i="14" s="1"/>
  <c r="K90" i="14"/>
  <c r="L90" i="14" s="1"/>
  <c r="K89" i="14"/>
  <c r="L89" i="14" s="1"/>
  <c r="K88" i="14"/>
  <c r="L88" i="14" s="1"/>
  <c r="K87" i="14"/>
  <c r="L87" i="14" s="1"/>
  <c r="G79" i="14"/>
  <c r="G78" i="14"/>
  <c r="K75" i="14"/>
  <c r="L75" i="14" s="1"/>
  <c r="K74" i="14"/>
  <c r="L74" i="14" s="1"/>
  <c r="K73" i="14"/>
  <c r="L73" i="14" s="1"/>
  <c r="K72" i="14"/>
  <c r="L72" i="14" s="1"/>
  <c r="K71" i="14"/>
  <c r="L71" i="14" s="1"/>
  <c r="K70" i="14"/>
  <c r="L70" i="14" s="1"/>
  <c r="K69" i="14"/>
  <c r="L69" i="14" s="1"/>
  <c r="K68" i="14"/>
  <c r="L68" i="14" s="1"/>
  <c r="K67" i="14"/>
  <c r="L67" i="14" s="1"/>
  <c r="K66" i="14"/>
  <c r="L66" i="14" s="1"/>
  <c r="K65" i="14"/>
  <c r="L65" i="14" s="1"/>
  <c r="K64" i="14"/>
  <c r="L64" i="14" s="1"/>
  <c r="K63" i="14"/>
  <c r="L63" i="14" s="1"/>
  <c r="K62" i="14"/>
  <c r="L62" i="14" s="1"/>
  <c r="K61" i="14"/>
  <c r="L61" i="14" s="1"/>
  <c r="K60" i="14"/>
  <c r="L60" i="14" s="1"/>
  <c r="K59" i="14"/>
  <c r="L59" i="14" s="1"/>
  <c r="K58" i="14"/>
  <c r="L58" i="14" s="1"/>
  <c r="K57" i="14"/>
  <c r="L57" i="14" s="1"/>
  <c r="K56" i="14"/>
  <c r="L56" i="14" s="1"/>
  <c r="K55" i="14"/>
  <c r="L55" i="14" s="1"/>
  <c r="K54" i="14"/>
  <c r="L54" i="14" s="1"/>
  <c r="K53" i="14"/>
  <c r="L53" i="14" s="1"/>
  <c r="K52" i="14"/>
  <c r="L52" i="14" s="1"/>
  <c r="K51" i="14"/>
  <c r="L51" i="14" s="1"/>
  <c r="K50" i="14"/>
  <c r="L50" i="14" s="1"/>
  <c r="K49" i="14"/>
  <c r="L49" i="14" s="1"/>
  <c r="K48" i="14"/>
  <c r="L48" i="14" s="1"/>
  <c r="K47" i="14"/>
  <c r="L47" i="14" s="1"/>
  <c r="G39" i="14"/>
  <c r="G38" i="14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G119" i="13"/>
  <c r="G79" i="13"/>
  <c r="G118" i="13"/>
  <c r="G78" i="13"/>
  <c r="G39" i="13"/>
  <c r="G38" i="13"/>
  <c r="K116" i="13"/>
  <c r="L116" i="13" s="1"/>
  <c r="K115" i="13"/>
  <c r="L115" i="13" s="1"/>
  <c r="K114" i="13"/>
  <c r="L114" i="13" s="1"/>
  <c r="K113" i="13"/>
  <c r="L113" i="13" s="1"/>
  <c r="K112" i="13"/>
  <c r="L112" i="13" s="1"/>
  <c r="K111" i="13"/>
  <c r="L111" i="13" s="1"/>
  <c r="K110" i="13"/>
  <c r="L110" i="13" s="1"/>
  <c r="K109" i="13"/>
  <c r="L109" i="13" s="1"/>
  <c r="K108" i="13"/>
  <c r="L108" i="13" s="1"/>
  <c r="K107" i="13"/>
  <c r="L107" i="13" s="1"/>
  <c r="K106" i="13"/>
  <c r="L106" i="13" s="1"/>
  <c r="K105" i="13"/>
  <c r="L105" i="13" s="1"/>
  <c r="K104" i="13"/>
  <c r="L104" i="13" s="1"/>
  <c r="K103" i="13"/>
  <c r="L103" i="13" s="1"/>
  <c r="K102" i="13"/>
  <c r="L102" i="13" s="1"/>
  <c r="K101" i="13"/>
  <c r="L101" i="13" s="1"/>
  <c r="K100" i="13"/>
  <c r="L100" i="13" s="1"/>
  <c r="K99" i="13"/>
  <c r="L99" i="13" s="1"/>
  <c r="K98" i="13"/>
  <c r="L98" i="13" s="1"/>
  <c r="K97" i="13"/>
  <c r="L97" i="13" s="1"/>
  <c r="K96" i="13"/>
  <c r="L96" i="13" s="1"/>
  <c r="K95" i="13"/>
  <c r="L95" i="13" s="1"/>
  <c r="K94" i="13"/>
  <c r="L94" i="13" s="1"/>
  <c r="K93" i="13"/>
  <c r="L93" i="13" s="1"/>
  <c r="K92" i="13"/>
  <c r="L92" i="13" s="1"/>
  <c r="K91" i="13"/>
  <c r="L91" i="13" s="1"/>
  <c r="K90" i="13"/>
  <c r="L90" i="13" s="1"/>
  <c r="K89" i="13"/>
  <c r="L89" i="13" s="1"/>
  <c r="K88" i="13"/>
  <c r="L88" i="13" s="1"/>
  <c r="K87" i="13"/>
  <c r="L87" i="13" s="1"/>
  <c r="K75" i="13"/>
  <c r="L75" i="13" s="1"/>
  <c r="K74" i="13"/>
  <c r="L74" i="13" s="1"/>
  <c r="K73" i="13"/>
  <c r="L73" i="13" s="1"/>
  <c r="K72" i="13"/>
  <c r="L72" i="13" s="1"/>
  <c r="K71" i="13"/>
  <c r="L71" i="13" s="1"/>
  <c r="K70" i="13"/>
  <c r="L70" i="13" s="1"/>
  <c r="K69" i="13"/>
  <c r="L69" i="13" s="1"/>
  <c r="K68" i="13"/>
  <c r="L68" i="13" s="1"/>
  <c r="K67" i="13"/>
  <c r="L67" i="13" s="1"/>
  <c r="K66" i="13"/>
  <c r="L66" i="13" s="1"/>
  <c r="K65" i="13"/>
  <c r="L65" i="13" s="1"/>
  <c r="K64" i="13"/>
  <c r="L64" i="13" s="1"/>
  <c r="K63" i="13"/>
  <c r="L63" i="13" s="1"/>
  <c r="K62" i="13"/>
  <c r="L62" i="13" s="1"/>
  <c r="K61" i="13"/>
  <c r="L61" i="13" s="1"/>
  <c r="K60" i="13"/>
  <c r="L60" i="13" s="1"/>
  <c r="K59" i="13"/>
  <c r="L59" i="13" s="1"/>
  <c r="K58" i="13"/>
  <c r="L58" i="13" s="1"/>
  <c r="K57" i="13"/>
  <c r="L57" i="13" s="1"/>
  <c r="K56" i="13"/>
  <c r="L56" i="13" s="1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K49" i="13"/>
  <c r="L49" i="13" s="1"/>
  <c r="K48" i="13"/>
  <c r="L48" i="13" s="1"/>
  <c r="K47" i="13"/>
  <c r="L47" i="13" s="1"/>
  <c r="K8" i="13"/>
  <c r="L8" i="13" s="1"/>
  <c r="K9" i="13"/>
  <c r="L9" i="13" s="1"/>
  <c r="K10" i="13"/>
  <c r="L10" i="13" s="1"/>
  <c r="K11" i="13"/>
  <c r="L11" i="13" s="1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 s="1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7" i="13"/>
  <c r="L7" i="13" s="1"/>
  <c r="J140" i="4"/>
  <c r="I140" i="4"/>
  <c r="H140" i="4"/>
  <c r="C140" i="4"/>
  <c r="J94" i="4"/>
  <c r="H94" i="4"/>
  <c r="C48" i="4"/>
  <c r="V88" i="4"/>
  <c r="U88" i="4"/>
  <c r="V134" i="4"/>
  <c r="U134" i="4"/>
  <c r="X131" i="4"/>
  <c r="W131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84" i="4"/>
  <c r="W84" i="4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10" i="4"/>
  <c r="V42" i="4"/>
  <c r="U42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10" i="4"/>
  <c r="N134" i="4" l="1"/>
  <c r="I95" i="4"/>
  <c r="C49" i="4"/>
  <c r="D49" i="4"/>
  <c r="R102" i="4"/>
  <c r="R134" i="4" s="1"/>
  <c r="S134" i="4"/>
  <c r="C141" i="4"/>
  <c r="D95" i="4"/>
  <c r="C95" i="4"/>
  <c r="C94" i="4"/>
  <c r="S88" i="4"/>
  <c r="Q88" i="4"/>
  <c r="J79" i="13"/>
  <c r="J39" i="13"/>
  <c r="M141" i="4"/>
  <c r="Q134" i="4"/>
  <c r="N88" i="4"/>
  <c r="M49" i="4"/>
  <c r="N42" i="4"/>
  <c r="T12" i="4"/>
  <c r="T42" i="4" s="1"/>
  <c r="R42" i="4"/>
  <c r="J119" i="13"/>
  <c r="W88" i="4"/>
  <c r="M95" i="4"/>
  <c r="W134" i="4"/>
  <c r="L79" i="13"/>
  <c r="L119" i="14"/>
  <c r="K119" i="14"/>
  <c r="J119" i="14"/>
  <c r="L119" i="13"/>
  <c r="K119" i="13"/>
  <c r="J79" i="14"/>
  <c r="L79" i="14"/>
  <c r="K79" i="14"/>
  <c r="K79" i="13"/>
  <c r="J39" i="14"/>
  <c r="K39" i="14"/>
  <c r="L39" i="14"/>
  <c r="L39" i="13"/>
  <c r="K39" i="13"/>
  <c r="T88" i="4"/>
  <c r="Q42" i="4"/>
  <c r="S42" i="4"/>
  <c r="W42" i="4"/>
  <c r="R88" i="4"/>
  <c r="X88" i="4"/>
  <c r="X134" i="4"/>
  <c r="X42" i="4"/>
  <c r="T134" i="4"/>
  <c r="K141" i="4" l="1"/>
  <c r="K95" i="4"/>
  <c r="L49" i="4"/>
  <c r="N141" i="4"/>
  <c r="L95" i="4"/>
  <c r="N49" i="4"/>
  <c r="N95" i="4"/>
  <c r="K49" i="4"/>
  <c r="L141" i="4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<sst xmlns="http://schemas.openxmlformats.org/spreadsheetml/2006/main" count="516" uniqueCount="46">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</sst>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141"/>
  <sheetViews>
    <sheetView tabSelected="1" workbookViewId="0">
      <selection activeCell="F176" sqref="F176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 x14ac:dyDescent="0.25">
      <c r="B1" s="8" t="s">
        <v>4</v>
      </c>
    </row>
    <row r="2" spans="2:24" x14ac:dyDescent="0.25">
      <c r="B2" s="1">
        <v>1</v>
      </c>
      <c r="C2" s="1" t="s">
        <v>5</v>
      </c>
    </row>
    <row r="3" spans="2:24" x14ac:dyDescent="0.25">
      <c r="B3" s="1">
        <v>2</v>
      </c>
      <c r="C3" s="1" t="s">
        <v>6</v>
      </c>
    </row>
    <row r="6" spans="2:24" x14ac:dyDescent="0.25">
      <c r="B6" s="1" t="s">
        <v>35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1">
        <v>21</v>
      </c>
      <c r="X6" s="11">
        <v>22</v>
      </c>
    </row>
    <row r="7" spans="2:24" ht="63.75" x14ac:dyDescent="0.25">
      <c r="B7" s="6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 x14ac:dyDescent="0.25">
      <c r="B8" s="7" t="s">
        <v>13</v>
      </c>
      <c r="C8" s="9"/>
      <c r="D8" s="10"/>
      <c r="E8" s="10" t="s">
        <v>38</v>
      </c>
      <c r="F8" s="10" t="s">
        <v>39</v>
      </c>
      <c r="G8" s="10" t="s">
        <v>40</v>
      </c>
      <c r="H8" s="10" t="s">
        <v>14</v>
      </c>
      <c r="I8" s="10" t="s">
        <v>14</v>
      </c>
      <c r="J8" s="10" t="s">
        <v>15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19</v>
      </c>
      <c r="Q8" s="10" t="s">
        <v>20</v>
      </c>
      <c r="R8" s="10" t="s">
        <v>21</v>
      </c>
      <c r="S8" s="10" t="s">
        <v>22</v>
      </c>
      <c r="T8" s="10" t="s">
        <v>21</v>
      </c>
      <c r="U8" s="10" t="s">
        <v>23</v>
      </c>
      <c r="V8" s="10" t="s">
        <v>23</v>
      </c>
      <c r="W8" s="10" t="s">
        <v>24</v>
      </c>
      <c r="X8" s="10" t="s">
        <v>24</v>
      </c>
    </row>
    <row r="9" spans="2:24" x14ac:dyDescent="0.25">
      <c r="B9" s="3" t="s">
        <v>1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26</v>
      </c>
      <c r="I9" s="12" t="s">
        <v>26</v>
      </c>
      <c r="J9" s="12" t="s">
        <v>27</v>
      </c>
      <c r="K9" s="12" t="s">
        <v>27</v>
      </c>
      <c r="L9" s="12" t="s">
        <v>28</v>
      </c>
      <c r="M9" s="12" t="s">
        <v>28</v>
      </c>
      <c r="N9" s="12" t="s">
        <v>29</v>
      </c>
      <c r="O9" s="12" t="s">
        <v>28</v>
      </c>
      <c r="P9" s="12" t="s">
        <v>28</v>
      </c>
      <c r="Q9" s="12" t="s">
        <v>30</v>
      </c>
      <c r="R9" s="12" t="s">
        <v>31</v>
      </c>
      <c r="S9" s="12" t="s">
        <v>30</v>
      </c>
      <c r="T9" s="12" t="s">
        <v>31</v>
      </c>
      <c r="U9" s="12" t="s">
        <v>32</v>
      </c>
      <c r="V9" s="12" t="s">
        <v>32</v>
      </c>
      <c r="W9" s="12" t="s">
        <v>33</v>
      </c>
      <c r="X9" s="12" t="s">
        <v>33</v>
      </c>
    </row>
    <row r="10" spans="2:24" x14ac:dyDescent="0.25">
      <c r="B10" s="20">
        <v>44105</v>
      </c>
      <c r="C10" s="13">
        <v>304.25066666666663</v>
      </c>
      <c r="D10" s="13">
        <v>197.2655</v>
      </c>
      <c r="E10" s="13">
        <v>258.21850000000001</v>
      </c>
      <c r="F10" s="13">
        <v>136.3125</v>
      </c>
      <c r="G10" s="14">
        <v>0</v>
      </c>
      <c r="H10" s="14">
        <v>0</v>
      </c>
      <c r="I10" s="14">
        <v>0</v>
      </c>
      <c r="J10" s="5">
        <v>498</v>
      </c>
      <c r="K10" s="5">
        <v>403</v>
      </c>
      <c r="L10" s="5">
        <v>0</v>
      </c>
      <c r="M10" s="5">
        <v>0</v>
      </c>
      <c r="N10" s="30">
        <f t="shared" ref="N10:N40" si="0">IF(M10=0,0,M10/K10)</f>
        <v>0</v>
      </c>
      <c r="O10" s="5">
        <v>37</v>
      </c>
      <c r="P10" s="5">
        <v>0</v>
      </c>
      <c r="Q10" s="30">
        <f>IF(O10=0,0,O10/J10)</f>
        <v>7.4297188755020074E-2</v>
      </c>
      <c r="R10" s="30">
        <f>IF(L10=0,0,L10/J10)</f>
        <v>0</v>
      </c>
      <c r="S10" s="30">
        <f>IF(P10=0,0,P10/K10)</f>
        <v>0</v>
      </c>
      <c r="T10" s="30">
        <f>IF(N10=0,0,N10/K10)</f>
        <v>0</v>
      </c>
      <c r="U10" s="13">
        <v>0</v>
      </c>
      <c r="V10" s="13">
        <v>0</v>
      </c>
      <c r="W10" s="13">
        <f>100-U10</f>
        <v>100</v>
      </c>
      <c r="X10" s="13">
        <f>100-V10</f>
        <v>100</v>
      </c>
    </row>
    <row r="11" spans="2:24" x14ac:dyDescent="0.25">
      <c r="B11" s="20">
        <v>44106</v>
      </c>
      <c r="C11" s="13">
        <v>288.59139999999996</v>
      </c>
      <c r="D11" s="13">
        <v>241.74333333333334</v>
      </c>
      <c r="E11" s="13">
        <v>266.55250000000001</v>
      </c>
      <c r="F11" s="13">
        <v>192.125</v>
      </c>
      <c r="G11" s="14">
        <v>0</v>
      </c>
      <c r="H11" s="14">
        <v>0</v>
      </c>
      <c r="I11" s="14">
        <v>0</v>
      </c>
      <c r="J11" s="5">
        <v>441</v>
      </c>
      <c r="K11" s="5">
        <v>392</v>
      </c>
      <c r="L11" s="5">
        <v>0</v>
      </c>
      <c r="M11" s="5">
        <v>0</v>
      </c>
      <c r="N11" s="30">
        <f t="shared" si="0"/>
        <v>0</v>
      </c>
      <c r="O11" s="5">
        <v>38</v>
      </c>
      <c r="P11" s="5">
        <v>2</v>
      </c>
      <c r="Q11" s="30">
        <f t="shared" ref="Q11:Q39" si="1">IF(O11=0,0,O11/J11)</f>
        <v>8.6167800453514742E-2</v>
      </c>
      <c r="R11" s="30">
        <f t="shared" ref="R11:R39" si="2">IF(L11=0,0,L11/J11)</f>
        <v>0</v>
      </c>
      <c r="S11" s="30">
        <f t="shared" ref="S11:S39" si="3">IF(P11=0,0,P11/K11)</f>
        <v>5.1020408163265302E-3</v>
      </c>
      <c r="T11" s="30">
        <f t="shared" ref="T11:T39" si="4">IF(N11=0,0,N11/K11)</f>
        <v>0</v>
      </c>
      <c r="U11" s="13">
        <v>0</v>
      </c>
      <c r="V11" s="13">
        <v>0</v>
      </c>
      <c r="W11" s="13">
        <f t="shared" ref="W11:W39" si="5">100-U11</f>
        <v>100</v>
      </c>
      <c r="X11" s="13">
        <f t="shared" ref="X11:X39" si="6">100-V11</f>
        <v>100</v>
      </c>
    </row>
    <row r="12" spans="2:24" x14ac:dyDescent="0.25">
      <c r="B12" s="4">
        <v>44107</v>
      </c>
      <c r="C12" s="13">
        <v>468.98124999999999</v>
      </c>
      <c r="D12" s="13">
        <v>408.87783333333329</v>
      </c>
      <c r="E12" s="13">
        <v>202.19175000000001</v>
      </c>
      <c r="F12" s="13">
        <v>822.25</v>
      </c>
      <c r="G12" s="14">
        <v>0</v>
      </c>
      <c r="H12" s="14">
        <v>0</v>
      </c>
      <c r="I12" s="14">
        <v>0</v>
      </c>
      <c r="J12" s="5">
        <v>472</v>
      </c>
      <c r="K12" s="5">
        <v>399</v>
      </c>
      <c r="L12" s="5">
        <v>0</v>
      </c>
      <c r="M12" s="5">
        <v>0</v>
      </c>
      <c r="N12" s="30">
        <f t="shared" si="0"/>
        <v>0</v>
      </c>
      <c r="O12" s="5">
        <v>37</v>
      </c>
      <c r="P12" s="5">
        <v>1</v>
      </c>
      <c r="Q12" s="30">
        <f t="shared" si="1"/>
        <v>7.8389830508474576E-2</v>
      </c>
      <c r="R12" s="30">
        <f t="shared" si="2"/>
        <v>0</v>
      </c>
      <c r="S12" s="30">
        <f t="shared" si="3"/>
        <v>2.5062656641604009E-3</v>
      </c>
      <c r="T12" s="30">
        <f t="shared" si="4"/>
        <v>0</v>
      </c>
      <c r="U12" s="13">
        <v>0</v>
      </c>
      <c r="V12" s="13">
        <v>0</v>
      </c>
      <c r="W12" s="13">
        <f t="shared" si="5"/>
        <v>100</v>
      </c>
      <c r="X12" s="13">
        <f t="shared" si="6"/>
        <v>100</v>
      </c>
    </row>
    <row r="13" spans="2:24" x14ac:dyDescent="0.25">
      <c r="B13" s="4">
        <v>44108</v>
      </c>
      <c r="C13" s="13">
        <v>348.99700000000001</v>
      </c>
      <c r="D13" s="13">
        <v>239.149</v>
      </c>
      <c r="E13" s="13">
        <v>279.19866666666667</v>
      </c>
      <c r="F13" s="13">
        <v>119</v>
      </c>
      <c r="G13" s="14">
        <v>0</v>
      </c>
      <c r="H13" s="14">
        <v>0</v>
      </c>
      <c r="I13" s="14">
        <v>0</v>
      </c>
      <c r="J13" s="5">
        <v>637</v>
      </c>
      <c r="K13" s="5">
        <v>615</v>
      </c>
      <c r="L13" s="5">
        <v>0</v>
      </c>
      <c r="M13" s="5">
        <v>0</v>
      </c>
      <c r="N13" s="30">
        <f t="shared" si="0"/>
        <v>0</v>
      </c>
      <c r="O13" s="5">
        <v>37</v>
      </c>
      <c r="P13" s="5">
        <v>3</v>
      </c>
      <c r="Q13" s="30">
        <f t="shared" si="1"/>
        <v>5.8084772370486655E-2</v>
      </c>
      <c r="R13" s="30">
        <f t="shared" si="2"/>
        <v>0</v>
      </c>
      <c r="S13" s="30">
        <f t="shared" si="3"/>
        <v>4.8780487804878049E-3</v>
      </c>
      <c r="T13" s="30">
        <f t="shared" si="4"/>
        <v>0</v>
      </c>
      <c r="U13" s="13">
        <v>0</v>
      </c>
      <c r="V13" s="13">
        <v>0</v>
      </c>
      <c r="W13" s="13">
        <f t="shared" si="5"/>
        <v>100</v>
      </c>
      <c r="X13" s="13">
        <f t="shared" si="6"/>
        <v>100</v>
      </c>
    </row>
    <row r="14" spans="2:24" x14ac:dyDescent="0.25">
      <c r="B14" s="21">
        <v>44109</v>
      </c>
      <c r="C14" s="13">
        <v>298.88980000000004</v>
      </c>
      <c r="D14" s="13">
        <v>228.97933333333333</v>
      </c>
      <c r="E14" s="13">
        <v>248.96899999999999</v>
      </c>
      <c r="F14" s="13">
        <v>189</v>
      </c>
      <c r="G14" s="14">
        <v>0</v>
      </c>
      <c r="H14" s="14">
        <v>0</v>
      </c>
      <c r="I14" s="14">
        <v>0</v>
      </c>
      <c r="J14" s="5">
        <v>702</v>
      </c>
      <c r="K14" s="5">
        <v>617</v>
      </c>
      <c r="L14" s="5">
        <v>0</v>
      </c>
      <c r="M14" s="5">
        <v>0</v>
      </c>
      <c r="N14" s="30">
        <f t="shared" si="0"/>
        <v>0</v>
      </c>
      <c r="O14" s="5">
        <v>34</v>
      </c>
      <c r="P14" s="5">
        <v>1</v>
      </c>
      <c r="Q14" s="30">
        <f t="shared" si="1"/>
        <v>4.843304843304843E-2</v>
      </c>
      <c r="R14" s="30">
        <f t="shared" si="2"/>
        <v>0</v>
      </c>
      <c r="S14" s="30">
        <f t="shared" si="3"/>
        <v>1.6207455429497568E-3</v>
      </c>
      <c r="T14" s="30">
        <f t="shared" si="4"/>
        <v>0</v>
      </c>
      <c r="U14" s="13">
        <v>0</v>
      </c>
      <c r="V14" s="13">
        <v>0</v>
      </c>
      <c r="W14" s="13">
        <f t="shared" si="5"/>
        <v>100</v>
      </c>
      <c r="X14" s="13">
        <f t="shared" si="6"/>
        <v>100</v>
      </c>
    </row>
    <row r="15" spans="2:24" x14ac:dyDescent="0.25">
      <c r="B15" s="4">
        <v>44110</v>
      </c>
      <c r="C15" s="13">
        <v>240.76933333333332</v>
      </c>
      <c r="D15" s="13">
        <v>220.68380000000002</v>
      </c>
      <c r="E15" s="13">
        <v>248.73750000000001</v>
      </c>
      <c r="F15" s="13">
        <v>201.98133333333331</v>
      </c>
      <c r="G15" s="14">
        <v>0</v>
      </c>
      <c r="H15" s="14">
        <v>0</v>
      </c>
      <c r="I15" s="14">
        <v>0</v>
      </c>
      <c r="J15" s="5">
        <v>1768</v>
      </c>
      <c r="K15" s="5">
        <v>490</v>
      </c>
      <c r="L15" s="5">
        <v>0</v>
      </c>
      <c r="M15" s="5">
        <v>0</v>
      </c>
      <c r="N15" s="30">
        <f t="shared" si="0"/>
        <v>0</v>
      </c>
      <c r="O15" s="5">
        <v>46</v>
      </c>
      <c r="P15" s="5">
        <v>11</v>
      </c>
      <c r="Q15" s="30">
        <f t="shared" si="1"/>
        <v>2.6018099547511313E-2</v>
      </c>
      <c r="R15" s="30">
        <f t="shared" si="2"/>
        <v>0</v>
      </c>
      <c r="S15" s="30">
        <f t="shared" si="3"/>
        <v>2.2448979591836733E-2</v>
      </c>
      <c r="T15" s="30">
        <f t="shared" si="4"/>
        <v>0</v>
      </c>
      <c r="U15" s="13">
        <v>0</v>
      </c>
      <c r="V15" s="13">
        <v>0</v>
      </c>
      <c r="W15" s="13">
        <f t="shared" si="5"/>
        <v>100</v>
      </c>
      <c r="X15" s="13">
        <f t="shared" si="6"/>
        <v>100</v>
      </c>
    </row>
    <row r="16" spans="2:24" x14ac:dyDescent="0.25">
      <c r="B16" s="4">
        <v>44111</v>
      </c>
      <c r="C16" s="13">
        <v>366.81239999999997</v>
      </c>
      <c r="D16" s="13">
        <v>253.51849999999999</v>
      </c>
      <c r="E16" s="13">
        <v>200.05699999999999</v>
      </c>
      <c r="F16" s="13">
        <v>306.98</v>
      </c>
      <c r="G16" s="14">
        <v>0</v>
      </c>
      <c r="H16" s="14">
        <v>0</v>
      </c>
      <c r="I16" s="14">
        <v>0</v>
      </c>
      <c r="J16" s="5">
        <v>705</v>
      </c>
      <c r="K16" s="5">
        <v>666</v>
      </c>
      <c r="L16" s="5">
        <v>0</v>
      </c>
      <c r="M16" s="5">
        <v>0</v>
      </c>
      <c r="N16" s="30">
        <f t="shared" si="0"/>
        <v>0</v>
      </c>
      <c r="O16" s="5">
        <v>36</v>
      </c>
      <c r="P16" s="5">
        <v>3</v>
      </c>
      <c r="Q16" s="30">
        <f t="shared" si="1"/>
        <v>5.106382978723404E-2</v>
      </c>
      <c r="R16" s="30">
        <f t="shared" si="2"/>
        <v>0</v>
      </c>
      <c r="S16" s="30">
        <f t="shared" si="3"/>
        <v>4.5045045045045045E-3</v>
      </c>
      <c r="T16" s="30">
        <f t="shared" si="4"/>
        <v>0</v>
      </c>
      <c r="U16" s="13">
        <v>0</v>
      </c>
      <c r="V16" s="13">
        <v>0</v>
      </c>
      <c r="W16" s="13">
        <f t="shared" si="5"/>
        <v>100</v>
      </c>
      <c r="X16" s="13">
        <f t="shared" si="6"/>
        <v>100</v>
      </c>
    </row>
    <row r="17" spans="2:24" x14ac:dyDescent="0.25">
      <c r="B17" s="20">
        <v>44112</v>
      </c>
      <c r="C17" s="13">
        <v>295.92199999999997</v>
      </c>
      <c r="D17" s="13">
        <v>224.89099999999999</v>
      </c>
      <c r="E17" s="13">
        <v>247.8365</v>
      </c>
      <c r="F17" s="13">
        <v>179</v>
      </c>
      <c r="G17" s="14">
        <v>0</v>
      </c>
      <c r="H17" s="14">
        <v>0</v>
      </c>
      <c r="I17" s="14">
        <v>0</v>
      </c>
      <c r="J17" s="5">
        <v>659</v>
      </c>
      <c r="K17" s="5">
        <v>639</v>
      </c>
      <c r="L17" s="5">
        <v>0</v>
      </c>
      <c r="M17" s="5">
        <v>0</v>
      </c>
      <c r="N17" s="30">
        <f t="shared" si="0"/>
        <v>0</v>
      </c>
      <c r="O17" s="5">
        <v>43</v>
      </c>
      <c r="P17" s="5">
        <v>6</v>
      </c>
      <c r="Q17" s="30">
        <f t="shared" si="1"/>
        <v>6.525037936267071E-2</v>
      </c>
      <c r="R17" s="30">
        <f t="shared" si="2"/>
        <v>0</v>
      </c>
      <c r="S17" s="30">
        <f t="shared" si="3"/>
        <v>9.3896713615023476E-3</v>
      </c>
      <c r="T17" s="30">
        <f t="shared" si="4"/>
        <v>0</v>
      </c>
      <c r="U17" s="13">
        <v>0</v>
      </c>
      <c r="V17" s="13">
        <v>0</v>
      </c>
      <c r="W17" s="13">
        <f t="shared" si="5"/>
        <v>100</v>
      </c>
      <c r="X17" s="13">
        <f t="shared" si="6"/>
        <v>100</v>
      </c>
    </row>
    <row r="18" spans="2:24" x14ac:dyDescent="0.25">
      <c r="B18" s="20">
        <v>44113</v>
      </c>
      <c r="C18" s="13">
        <v>278.46500000000003</v>
      </c>
      <c r="D18" s="13">
        <v>205.50200000000001</v>
      </c>
      <c r="E18" s="13">
        <v>289.1705</v>
      </c>
      <c r="F18" s="13">
        <v>121.8335</v>
      </c>
      <c r="G18" s="14">
        <v>0</v>
      </c>
      <c r="H18" s="14">
        <v>0</v>
      </c>
      <c r="I18" s="14">
        <v>0</v>
      </c>
      <c r="J18" s="5">
        <v>735</v>
      </c>
      <c r="K18" s="5">
        <v>638</v>
      </c>
      <c r="L18" s="5">
        <v>0</v>
      </c>
      <c r="M18" s="5">
        <v>0</v>
      </c>
      <c r="N18" s="30">
        <f t="shared" si="0"/>
        <v>0</v>
      </c>
      <c r="O18" s="5">
        <v>41</v>
      </c>
      <c r="P18" s="5">
        <v>3</v>
      </c>
      <c r="Q18" s="30">
        <f t="shared" si="1"/>
        <v>5.5782312925170066E-2</v>
      </c>
      <c r="R18" s="30">
        <f t="shared" si="2"/>
        <v>0</v>
      </c>
      <c r="S18" s="30">
        <f t="shared" si="3"/>
        <v>4.7021943573667714E-3</v>
      </c>
      <c r="T18" s="30">
        <f t="shared" si="4"/>
        <v>0</v>
      </c>
      <c r="U18" s="13">
        <v>0</v>
      </c>
      <c r="V18" s="13">
        <v>0</v>
      </c>
      <c r="W18" s="13">
        <f t="shared" si="5"/>
        <v>100</v>
      </c>
      <c r="X18" s="13">
        <f t="shared" si="6"/>
        <v>100</v>
      </c>
    </row>
    <row r="19" spans="2:24" x14ac:dyDescent="0.25">
      <c r="B19" s="4">
        <v>44114</v>
      </c>
      <c r="C19" s="13">
        <v>278.42533333333336</v>
      </c>
      <c r="D19" s="13">
        <v>307.77139999999997</v>
      </c>
      <c r="E19" s="13">
        <v>257.61350000000004</v>
      </c>
      <c r="F19" s="13">
        <v>341.21</v>
      </c>
      <c r="G19" s="14">
        <v>0</v>
      </c>
      <c r="H19" s="14">
        <v>0</v>
      </c>
      <c r="I19" s="14">
        <v>0</v>
      </c>
      <c r="J19" s="5">
        <v>850</v>
      </c>
      <c r="K19" s="5">
        <v>742</v>
      </c>
      <c r="L19" s="5">
        <v>0</v>
      </c>
      <c r="M19" s="5">
        <v>0</v>
      </c>
      <c r="N19" s="30">
        <f t="shared" si="0"/>
        <v>0</v>
      </c>
      <c r="O19" s="5">
        <v>43</v>
      </c>
      <c r="P19" s="5">
        <v>6</v>
      </c>
      <c r="Q19" s="30">
        <f t="shared" si="1"/>
        <v>5.0588235294117649E-2</v>
      </c>
      <c r="R19" s="30">
        <f t="shared" si="2"/>
        <v>0</v>
      </c>
      <c r="S19" s="30">
        <f t="shared" si="3"/>
        <v>8.0862533692722376E-3</v>
      </c>
      <c r="T19" s="30">
        <f t="shared" si="4"/>
        <v>0</v>
      </c>
      <c r="U19" s="13">
        <v>0</v>
      </c>
      <c r="V19" s="13">
        <v>0</v>
      </c>
      <c r="W19" s="13">
        <f t="shared" si="5"/>
        <v>100</v>
      </c>
      <c r="X19" s="13">
        <f t="shared" si="6"/>
        <v>100</v>
      </c>
    </row>
    <row r="20" spans="2:24" x14ac:dyDescent="0.25">
      <c r="B20" s="4">
        <v>44115</v>
      </c>
      <c r="C20" s="13">
        <v>250.31071428571428</v>
      </c>
      <c r="D20" s="13">
        <v>190.96199999999999</v>
      </c>
      <c r="E20" s="13">
        <v>239.31549999999999</v>
      </c>
      <c r="F20" s="13">
        <v>142.60849999999999</v>
      </c>
      <c r="G20" s="14">
        <v>0</v>
      </c>
      <c r="H20" s="14">
        <v>0</v>
      </c>
      <c r="I20" s="14">
        <v>0</v>
      </c>
      <c r="J20" s="5">
        <v>702</v>
      </c>
      <c r="K20" s="5">
        <v>662</v>
      </c>
      <c r="L20" s="5">
        <v>0</v>
      </c>
      <c r="M20" s="5">
        <v>0</v>
      </c>
      <c r="N20" s="30">
        <f t="shared" si="0"/>
        <v>0</v>
      </c>
      <c r="O20" s="5">
        <v>41</v>
      </c>
      <c r="P20" s="5">
        <v>4</v>
      </c>
      <c r="Q20" s="30">
        <f t="shared" si="1"/>
        <v>5.8404558404558403E-2</v>
      </c>
      <c r="R20" s="30">
        <f t="shared" si="2"/>
        <v>0</v>
      </c>
      <c r="S20" s="30">
        <f t="shared" si="3"/>
        <v>6.0422960725075529E-3</v>
      </c>
      <c r="T20" s="30">
        <f t="shared" si="4"/>
        <v>0</v>
      </c>
      <c r="U20" s="13">
        <v>0</v>
      </c>
      <c r="V20" s="13">
        <v>0</v>
      </c>
      <c r="W20" s="13">
        <f t="shared" si="5"/>
        <v>100</v>
      </c>
      <c r="X20" s="13">
        <f t="shared" si="6"/>
        <v>100</v>
      </c>
    </row>
    <row r="21" spans="2:24" x14ac:dyDescent="0.25">
      <c r="B21" s="21">
        <v>44116</v>
      </c>
      <c r="C21" s="13">
        <v>304.74633333333333</v>
      </c>
      <c r="D21" s="13">
        <v>222.04100000000003</v>
      </c>
      <c r="E21" s="13">
        <v>267.06150000000002</v>
      </c>
      <c r="F21" s="13">
        <v>132</v>
      </c>
      <c r="G21" s="14">
        <v>0</v>
      </c>
      <c r="H21" s="14">
        <v>0</v>
      </c>
      <c r="I21" s="14">
        <v>0</v>
      </c>
      <c r="J21" s="5">
        <v>726</v>
      </c>
      <c r="K21" s="5">
        <v>638</v>
      </c>
      <c r="L21" s="5">
        <v>0</v>
      </c>
      <c r="M21" s="5">
        <v>1</v>
      </c>
      <c r="N21" s="30">
        <f t="shared" si="0"/>
        <v>1.567398119122257E-3</v>
      </c>
      <c r="O21" s="5">
        <v>44</v>
      </c>
      <c r="P21" s="5">
        <v>6</v>
      </c>
      <c r="Q21" s="30">
        <f t="shared" si="1"/>
        <v>6.0606060606060608E-2</v>
      </c>
      <c r="R21" s="30">
        <f t="shared" si="2"/>
        <v>0</v>
      </c>
      <c r="S21" s="30">
        <f t="shared" si="3"/>
        <v>9.4043887147335428E-3</v>
      </c>
      <c r="T21" s="30">
        <f t="shared" si="4"/>
        <v>2.4567368638279888E-6</v>
      </c>
      <c r="U21" s="13">
        <v>0</v>
      </c>
      <c r="V21" s="13">
        <v>0</v>
      </c>
      <c r="W21" s="13">
        <f t="shared" si="5"/>
        <v>100</v>
      </c>
      <c r="X21" s="13">
        <f t="shared" si="6"/>
        <v>100</v>
      </c>
    </row>
    <row r="22" spans="2:24" x14ac:dyDescent="0.25">
      <c r="B22" s="4">
        <v>44117</v>
      </c>
      <c r="C22" s="13">
        <v>403.3005555555556</v>
      </c>
      <c r="D22" s="13">
        <v>284.49160000000001</v>
      </c>
      <c r="E22" s="13">
        <v>232.78449999999998</v>
      </c>
      <c r="F22" s="13">
        <v>318.96300000000002</v>
      </c>
      <c r="G22" s="14">
        <v>0</v>
      </c>
      <c r="H22" s="14">
        <v>0</v>
      </c>
      <c r="I22" s="14">
        <v>0</v>
      </c>
      <c r="J22" s="5">
        <v>676</v>
      </c>
      <c r="K22" s="5">
        <v>543</v>
      </c>
      <c r="L22" s="5">
        <v>0</v>
      </c>
      <c r="M22" s="5">
        <v>0</v>
      </c>
      <c r="N22" s="30">
        <f t="shared" si="0"/>
        <v>0</v>
      </c>
      <c r="O22" s="5">
        <v>35</v>
      </c>
      <c r="P22" s="5">
        <v>1</v>
      </c>
      <c r="Q22" s="30">
        <f t="shared" si="1"/>
        <v>5.1775147928994084E-2</v>
      </c>
      <c r="R22" s="30">
        <f t="shared" si="2"/>
        <v>0</v>
      </c>
      <c r="S22" s="30">
        <f t="shared" si="3"/>
        <v>1.841620626151013E-3</v>
      </c>
      <c r="T22" s="30">
        <f t="shared" si="4"/>
        <v>0</v>
      </c>
      <c r="U22" s="13">
        <v>0</v>
      </c>
      <c r="V22" s="13">
        <v>0</v>
      </c>
      <c r="W22" s="13">
        <f t="shared" si="5"/>
        <v>100</v>
      </c>
      <c r="X22" s="13">
        <f t="shared" si="6"/>
        <v>100</v>
      </c>
    </row>
    <row r="23" spans="2:24" x14ac:dyDescent="0.25">
      <c r="B23" s="4">
        <v>44118</v>
      </c>
      <c r="C23" s="13">
        <v>470.91688888888893</v>
      </c>
      <c r="D23" s="13">
        <v>295.42140000000001</v>
      </c>
      <c r="E23" s="13">
        <v>235.12350000000001</v>
      </c>
      <c r="F23" s="13">
        <v>335.62</v>
      </c>
      <c r="G23" s="14">
        <v>0</v>
      </c>
      <c r="H23" s="14">
        <v>0</v>
      </c>
      <c r="I23" s="14">
        <v>0</v>
      </c>
      <c r="J23" s="5">
        <v>679</v>
      </c>
      <c r="K23" s="5">
        <v>534</v>
      </c>
      <c r="L23" s="5">
        <v>0</v>
      </c>
      <c r="M23" s="5">
        <v>0</v>
      </c>
      <c r="N23" s="30">
        <f t="shared" si="0"/>
        <v>0</v>
      </c>
      <c r="O23" s="5">
        <v>34</v>
      </c>
      <c r="P23" s="5">
        <v>1</v>
      </c>
      <c r="Q23" s="30">
        <f t="shared" si="1"/>
        <v>5.0073637702503684E-2</v>
      </c>
      <c r="R23" s="30">
        <f t="shared" si="2"/>
        <v>0</v>
      </c>
      <c r="S23" s="30">
        <f t="shared" si="3"/>
        <v>1.8726591760299626E-3</v>
      </c>
      <c r="T23" s="30">
        <f t="shared" si="4"/>
        <v>0</v>
      </c>
      <c r="U23" s="13">
        <v>0</v>
      </c>
      <c r="V23" s="13">
        <v>0</v>
      </c>
      <c r="W23" s="13">
        <f t="shared" si="5"/>
        <v>100</v>
      </c>
      <c r="X23" s="13">
        <f t="shared" si="6"/>
        <v>100</v>
      </c>
    </row>
    <row r="24" spans="2:24" x14ac:dyDescent="0.25">
      <c r="B24" s="20">
        <v>44119</v>
      </c>
      <c r="C24" s="13">
        <v>267.21850000000001</v>
      </c>
      <c r="D24" s="13">
        <v>259.399</v>
      </c>
      <c r="E24" s="13">
        <v>259.399</v>
      </c>
      <c r="F24" s="13">
        <v>0</v>
      </c>
      <c r="G24" s="14">
        <v>0</v>
      </c>
      <c r="H24" s="14">
        <v>0</v>
      </c>
      <c r="I24" s="14">
        <v>0</v>
      </c>
      <c r="J24" s="5">
        <v>537</v>
      </c>
      <c r="K24" s="5">
        <v>487</v>
      </c>
      <c r="L24" s="5">
        <v>0</v>
      </c>
      <c r="M24" s="5">
        <v>0</v>
      </c>
      <c r="N24" s="30">
        <f t="shared" si="0"/>
        <v>0</v>
      </c>
      <c r="O24" s="5">
        <v>35</v>
      </c>
      <c r="P24" s="5">
        <v>2</v>
      </c>
      <c r="Q24" s="30">
        <f t="shared" si="1"/>
        <v>6.5176908752327747E-2</v>
      </c>
      <c r="R24" s="30">
        <f t="shared" si="2"/>
        <v>0</v>
      </c>
      <c r="S24" s="30">
        <f t="shared" si="3"/>
        <v>4.1067761806981521E-3</v>
      </c>
      <c r="T24" s="30">
        <f t="shared" si="4"/>
        <v>0</v>
      </c>
      <c r="U24" s="13">
        <v>0</v>
      </c>
      <c r="V24" s="13">
        <v>0</v>
      </c>
      <c r="W24" s="13">
        <f t="shared" si="5"/>
        <v>100</v>
      </c>
      <c r="X24" s="13">
        <f t="shared" si="6"/>
        <v>100</v>
      </c>
    </row>
    <row r="25" spans="2:24" x14ac:dyDescent="0.25">
      <c r="B25" s="20">
        <v>44120</v>
      </c>
      <c r="C25" s="13">
        <v>257.04575</v>
      </c>
      <c r="D25" s="13">
        <v>553.55999999999995</v>
      </c>
      <c r="E25" s="13">
        <v>553.55999999999995</v>
      </c>
      <c r="F25" s="13">
        <v>0</v>
      </c>
      <c r="G25" s="14">
        <v>0</v>
      </c>
      <c r="H25" s="14">
        <v>0</v>
      </c>
      <c r="I25" s="14">
        <v>0</v>
      </c>
      <c r="J25" s="5">
        <v>541</v>
      </c>
      <c r="K25" s="5">
        <v>490</v>
      </c>
      <c r="L25" s="5">
        <v>0</v>
      </c>
      <c r="M25" s="5">
        <v>0</v>
      </c>
      <c r="N25" s="30">
        <f t="shared" si="0"/>
        <v>0</v>
      </c>
      <c r="O25" s="5">
        <v>34</v>
      </c>
      <c r="P25" s="5">
        <v>3</v>
      </c>
      <c r="Q25" s="30">
        <f t="shared" si="1"/>
        <v>6.2846580406654348E-2</v>
      </c>
      <c r="R25" s="30">
        <f t="shared" si="2"/>
        <v>0</v>
      </c>
      <c r="S25" s="30">
        <f t="shared" si="3"/>
        <v>6.1224489795918364E-3</v>
      </c>
      <c r="T25" s="30">
        <f t="shared" si="4"/>
        <v>0</v>
      </c>
      <c r="U25" s="13">
        <v>0</v>
      </c>
      <c r="V25" s="13">
        <v>0</v>
      </c>
      <c r="W25" s="13">
        <f t="shared" si="5"/>
        <v>100</v>
      </c>
      <c r="X25" s="13">
        <f t="shared" si="6"/>
        <v>100</v>
      </c>
    </row>
    <row r="26" spans="2:24" x14ac:dyDescent="0.25">
      <c r="B26" s="4">
        <v>44121</v>
      </c>
      <c r="C26" s="13">
        <v>451.46555555555551</v>
      </c>
      <c r="D26" s="13">
        <v>410.65239999999994</v>
      </c>
      <c r="E26" s="13">
        <v>284.40049999999997</v>
      </c>
      <c r="F26" s="13">
        <v>494.82033333333334</v>
      </c>
      <c r="G26" s="14">
        <v>0</v>
      </c>
      <c r="H26" s="14">
        <v>0</v>
      </c>
      <c r="I26" s="14">
        <v>0</v>
      </c>
      <c r="J26" s="5">
        <v>724</v>
      </c>
      <c r="K26" s="5">
        <v>699</v>
      </c>
      <c r="L26" s="5">
        <v>0</v>
      </c>
      <c r="M26" s="5">
        <v>0</v>
      </c>
      <c r="N26" s="30">
        <f t="shared" si="0"/>
        <v>0</v>
      </c>
      <c r="O26" s="5">
        <v>38</v>
      </c>
      <c r="P26" s="5">
        <v>5</v>
      </c>
      <c r="Q26" s="30">
        <f t="shared" si="1"/>
        <v>5.2486187845303865E-2</v>
      </c>
      <c r="R26" s="30">
        <f t="shared" si="2"/>
        <v>0</v>
      </c>
      <c r="S26" s="30">
        <f t="shared" si="3"/>
        <v>7.1530758226037196E-3</v>
      </c>
      <c r="T26" s="30">
        <f t="shared" si="4"/>
        <v>0</v>
      </c>
      <c r="U26" s="13">
        <v>0</v>
      </c>
      <c r="V26" s="13">
        <v>0</v>
      </c>
      <c r="W26" s="13">
        <f t="shared" si="5"/>
        <v>100</v>
      </c>
      <c r="X26" s="13">
        <f t="shared" si="6"/>
        <v>100</v>
      </c>
    </row>
    <row r="27" spans="2:24" x14ac:dyDescent="0.25">
      <c r="B27" s="4">
        <v>44122</v>
      </c>
      <c r="C27" s="13">
        <v>464.00512500000002</v>
      </c>
      <c r="D27" s="13">
        <v>275.26550000000003</v>
      </c>
      <c r="E27" s="13">
        <v>245.37275</v>
      </c>
      <c r="F27" s="13">
        <v>335.05099999999999</v>
      </c>
      <c r="G27" s="14">
        <v>0</v>
      </c>
      <c r="H27" s="14">
        <v>0</v>
      </c>
      <c r="I27" s="14">
        <v>0</v>
      </c>
      <c r="J27" s="5">
        <v>754</v>
      </c>
      <c r="K27" s="5">
        <v>692</v>
      </c>
      <c r="L27" s="5">
        <v>0</v>
      </c>
      <c r="M27" s="5">
        <v>5</v>
      </c>
      <c r="N27" s="30">
        <f t="shared" si="0"/>
        <v>7.2254335260115606E-3</v>
      </c>
      <c r="O27" s="5">
        <v>56</v>
      </c>
      <c r="P27" s="5">
        <v>17</v>
      </c>
      <c r="Q27" s="30">
        <f t="shared" si="1"/>
        <v>7.4270557029177717E-2</v>
      </c>
      <c r="R27" s="30">
        <f t="shared" si="2"/>
        <v>0</v>
      </c>
      <c r="S27" s="30">
        <f t="shared" si="3"/>
        <v>2.4566473988439308E-2</v>
      </c>
      <c r="T27" s="30">
        <f t="shared" si="4"/>
        <v>1.044137792776237E-5</v>
      </c>
      <c r="U27" s="13">
        <v>0</v>
      </c>
      <c r="V27" s="13">
        <v>0</v>
      </c>
      <c r="W27" s="13">
        <f t="shared" si="5"/>
        <v>100</v>
      </c>
      <c r="X27" s="13">
        <f t="shared" si="6"/>
        <v>100</v>
      </c>
    </row>
    <row r="28" spans="2:24" x14ac:dyDescent="0.25">
      <c r="B28" s="21">
        <v>44123</v>
      </c>
      <c r="C28" s="13">
        <v>250.35671428571428</v>
      </c>
      <c r="D28" s="13">
        <v>174.55549999999999</v>
      </c>
      <c r="E28" s="13">
        <v>198.24066666666667</v>
      </c>
      <c r="F28" s="13">
        <v>103.5</v>
      </c>
      <c r="G28" s="14">
        <v>0</v>
      </c>
      <c r="H28" s="14">
        <v>0</v>
      </c>
      <c r="I28" s="14">
        <v>0</v>
      </c>
      <c r="J28" s="5">
        <v>573</v>
      </c>
      <c r="K28" s="5">
        <v>498</v>
      </c>
      <c r="L28" s="5">
        <v>0</v>
      </c>
      <c r="M28" s="5">
        <v>0</v>
      </c>
      <c r="N28" s="30">
        <f t="shared" si="0"/>
        <v>0</v>
      </c>
      <c r="O28" s="5">
        <v>35</v>
      </c>
      <c r="P28" s="5">
        <v>1</v>
      </c>
      <c r="Q28" s="30">
        <f t="shared" si="1"/>
        <v>6.1082024432809773E-2</v>
      </c>
      <c r="R28" s="30">
        <f t="shared" si="2"/>
        <v>0</v>
      </c>
      <c r="S28" s="30">
        <f t="shared" si="3"/>
        <v>2.008032128514056E-3</v>
      </c>
      <c r="T28" s="30">
        <f t="shared" si="4"/>
        <v>0</v>
      </c>
      <c r="U28" s="13">
        <v>0</v>
      </c>
      <c r="V28" s="13">
        <v>0</v>
      </c>
      <c r="W28" s="13">
        <f t="shared" si="5"/>
        <v>100</v>
      </c>
      <c r="X28" s="13">
        <f t="shared" si="6"/>
        <v>100</v>
      </c>
    </row>
    <row r="29" spans="2:24" x14ac:dyDescent="0.25">
      <c r="B29" s="4">
        <v>44124</v>
      </c>
      <c r="C29" s="13">
        <v>295.64279999999997</v>
      </c>
      <c r="D29" s="13">
        <v>221.54600000000002</v>
      </c>
      <c r="E29" s="13">
        <v>260.65250000000003</v>
      </c>
      <c r="F29" s="13">
        <v>143.333</v>
      </c>
      <c r="G29" s="14">
        <v>0</v>
      </c>
      <c r="H29" s="14">
        <v>0</v>
      </c>
      <c r="I29" s="14">
        <v>0</v>
      </c>
      <c r="J29" s="5">
        <v>637</v>
      </c>
      <c r="K29" s="5">
        <v>372</v>
      </c>
      <c r="L29" s="5">
        <v>0</v>
      </c>
      <c r="M29" s="5">
        <v>1</v>
      </c>
      <c r="N29" s="30">
        <f t="shared" si="0"/>
        <v>2.6881720430107529E-3</v>
      </c>
      <c r="O29" s="5">
        <v>39</v>
      </c>
      <c r="P29" s="5">
        <v>13</v>
      </c>
      <c r="Q29" s="30">
        <f t="shared" si="1"/>
        <v>6.1224489795918366E-2</v>
      </c>
      <c r="R29" s="30">
        <f t="shared" si="2"/>
        <v>0</v>
      </c>
      <c r="S29" s="30">
        <f t="shared" si="3"/>
        <v>3.4946236559139782E-2</v>
      </c>
      <c r="T29" s="30">
        <f t="shared" si="4"/>
        <v>7.2262689328246045E-6</v>
      </c>
      <c r="U29" s="13">
        <v>0</v>
      </c>
      <c r="V29" s="13">
        <v>0</v>
      </c>
      <c r="W29" s="13">
        <f t="shared" si="5"/>
        <v>100</v>
      </c>
      <c r="X29" s="13">
        <f t="shared" si="6"/>
        <v>100</v>
      </c>
    </row>
    <row r="30" spans="2:24" x14ac:dyDescent="0.25">
      <c r="B30" s="4">
        <v>44125</v>
      </c>
      <c r="C30" s="13">
        <v>314.72860000000003</v>
      </c>
      <c r="D30" s="13">
        <v>282.983</v>
      </c>
      <c r="E30" s="13">
        <v>261.56599999999997</v>
      </c>
      <c r="F30" s="13">
        <v>304.40000000000003</v>
      </c>
      <c r="G30" s="14">
        <v>0</v>
      </c>
      <c r="H30" s="14">
        <v>0</v>
      </c>
      <c r="I30" s="14">
        <v>0</v>
      </c>
      <c r="J30" s="5">
        <v>855</v>
      </c>
      <c r="K30" s="5">
        <v>665</v>
      </c>
      <c r="L30" s="5">
        <v>0</v>
      </c>
      <c r="M30" s="5">
        <v>0</v>
      </c>
      <c r="N30" s="30">
        <f t="shared" si="0"/>
        <v>0</v>
      </c>
      <c r="O30" s="5">
        <v>37</v>
      </c>
      <c r="P30" s="5">
        <v>4</v>
      </c>
      <c r="Q30" s="30">
        <f t="shared" si="1"/>
        <v>4.3274853801169591E-2</v>
      </c>
      <c r="R30" s="30">
        <f t="shared" si="2"/>
        <v>0</v>
      </c>
      <c r="S30" s="30">
        <f t="shared" si="3"/>
        <v>6.0150375939849628E-3</v>
      </c>
      <c r="T30" s="30">
        <f t="shared" si="4"/>
        <v>0</v>
      </c>
      <c r="U30" s="13">
        <v>0</v>
      </c>
      <c r="V30" s="13">
        <v>0</v>
      </c>
      <c r="W30" s="13">
        <f t="shared" si="5"/>
        <v>100</v>
      </c>
      <c r="X30" s="13">
        <f t="shared" si="6"/>
        <v>100</v>
      </c>
    </row>
    <row r="31" spans="2:24" x14ac:dyDescent="0.25">
      <c r="B31" s="20">
        <v>44126</v>
      </c>
      <c r="C31" s="13">
        <v>283.82066666666668</v>
      </c>
      <c r="D31" s="13">
        <v>189.142</v>
      </c>
      <c r="E31" s="13">
        <v>200.52266666666665</v>
      </c>
      <c r="F31" s="13">
        <v>155</v>
      </c>
      <c r="G31" s="14">
        <v>0</v>
      </c>
      <c r="H31" s="14">
        <v>0</v>
      </c>
      <c r="I31" s="14">
        <v>0</v>
      </c>
      <c r="J31" s="5">
        <v>650</v>
      </c>
      <c r="K31" s="5">
        <v>605</v>
      </c>
      <c r="L31" s="5">
        <v>0</v>
      </c>
      <c r="M31" s="5">
        <v>0</v>
      </c>
      <c r="N31" s="30">
        <f t="shared" si="0"/>
        <v>0</v>
      </c>
      <c r="O31" s="5">
        <v>36</v>
      </c>
      <c r="P31" s="5">
        <v>3</v>
      </c>
      <c r="Q31" s="30">
        <f t="shared" si="1"/>
        <v>5.5384615384615386E-2</v>
      </c>
      <c r="R31" s="30">
        <f t="shared" si="2"/>
        <v>0</v>
      </c>
      <c r="S31" s="30">
        <f t="shared" si="3"/>
        <v>4.9586776859504135E-3</v>
      </c>
      <c r="T31" s="30">
        <f t="shared" si="4"/>
        <v>0</v>
      </c>
      <c r="U31" s="13">
        <v>0</v>
      </c>
      <c r="V31" s="13">
        <v>0</v>
      </c>
      <c r="W31" s="13">
        <f t="shared" si="5"/>
        <v>100</v>
      </c>
      <c r="X31" s="13">
        <f t="shared" si="6"/>
        <v>100</v>
      </c>
    </row>
    <row r="32" spans="2:24" x14ac:dyDescent="0.25">
      <c r="B32" s="20">
        <v>44127</v>
      </c>
      <c r="C32" s="13">
        <v>272.71450000000004</v>
      </c>
      <c r="D32" s="13">
        <v>257.85199999999998</v>
      </c>
      <c r="E32" s="13">
        <v>257.85199999999998</v>
      </c>
      <c r="F32" s="13">
        <v>0</v>
      </c>
      <c r="G32" s="14">
        <v>0</v>
      </c>
      <c r="H32" s="14">
        <v>0</v>
      </c>
      <c r="I32" s="14">
        <v>0</v>
      </c>
      <c r="J32" s="5">
        <v>618</v>
      </c>
      <c r="K32" s="5">
        <v>595</v>
      </c>
      <c r="L32" s="5">
        <v>0</v>
      </c>
      <c r="M32" s="5">
        <v>0</v>
      </c>
      <c r="N32" s="30">
        <f t="shared" si="0"/>
        <v>0</v>
      </c>
      <c r="O32" s="5">
        <v>37</v>
      </c>
      <c r="P32" s="5">
        <v>4</v>
      </c>
      <c r="Q32" s="30">
        <f t="shared" si="1"/>
        <v>5.9870550161812294E-2</v>
      </c>
      <c r="R32" s="30">
        <f t="shared" si="2"/>
        <v>0</v>
      </c>
      <c r="S32" s="30">
        <f t="shared" si="3"/>
        <v>6.7226890756302525E-3</v>
      </c>
      <c r="T32" s="30">
        <f t="shared" si="4"/>
        <v>0</v>
      </c>
      <c r="U32" s="13">
        <v>0</v>
      </c>
      <c r="V32" s="13">
        <v>0</v>
      </c>
      <c r="W32" s="13">
        <f t="shared" si="5"/>
        <v>100</v>
      </c>
      <c r="X32" s="13">
        <f t="shared" si="6"/>
        <v>100</v>
      </c>
    </row>
    <row r="33" spans="2:24" x14ac:dyDescent="0.25">
      <c r="B33" s="4">
        <v>44128</v>
      </c>
      <c r="C33" s="13">
        <v>291.93081818181821</v>
      </c>
      <c r="D33" s="13">
        <v>319.74414285714283</v>
      </c>
      <c r="E33" s="13">
        <v>205.13600000000002</v>
      </c>
      <c r="F33" s="13">
        <v>472.55500000000001</v>
      </c>
      <c r="G33" s="14">
        <v>0</v>
      </c>
      <c r="H33" s="14">
        <v>0</v>
      </c>
      <c r="I33" s="14">
        <v>0</v>
      </c>
      <c r="J33" s="5">
        <v>708</v>
      </c>
      <c r="K33" s="5">
        <v>677</v>
      </c>
      <c r="L33" s="5">
        <v>0</v>
      </c>
      <c r="M33" s="5">
        <v>0</v>
      </c>
      <c r="N33" s="30">
        <f t="shared" si="0"/>
        <v>0</v>
      </c>
      <c r="O33" s="5">
        <v>33</v>
      </c>
      <c r="P33" s="5">
        <v>2</v>
      </c>
      <c r="Q33" s="30">
        <f t="shared" si="1"/>
        <v>4.6610169491525424E-2</v>
      </c>
      <c r="R33" s="30">
        <f t="shared" si="2"/>
        <v>0</v>
      </c>
      <c r="S33" s="30">
        <f t="shared" si="3"/>
        <v>2.9542097488921715E-3</v>
      </c>
      <c r="T33" s="30">
        <f t="shared" si="4"/>
        <v>0</v>
      </c>
      <c r="U33" s="13">
        <v>0</v>
      </c>
      <c r="V33" s="13">
        <v>0</v>
      </c>
      <c r="W33" s="13">
        <f t="shared" si="5"/>
        <v>100</v>
      </c>
      <c r="X33" s="13">
        <f t="shared" si="6"/>
        <v>100</v>
      </c>
    </row>
    <row r="34" spans="2:24" x14ac:dyDescent="0.25">
      <c r="B34" s="4">
        <v>44129</v>
      </c>
      <c r="C34" s="13">
        <v>489.70222222222219</v>
      </c>
      <c r="D34" s="13">
        <v>506.78519999999997</v>
      </c>
      <c r="E34" s="13">
        <v>269.5335</v>
      </c>
      <c r="F34" s="13">
        <v>664.95299999999997</v>
      </c>
      <c r="G34" s="14">
        <v>0</v>
      </c>
      <c r="H34" s="14">
        <v>0</v>
      </c>
      <c r="I34" s="14">
        <v>0</v>
      </c>
      <c r="J34" s="5">
        <v>659</v>
      </c>
      <c r="K34" s="5">
        <v>537</v>
      </c>
      <c r="L34" s="5">
        <v>0</v>
      </c>
      <c r="M34" s="5">
        <v>8</v>
      </c>
      <c r="N34" s="30">
        <f t="shared" si="0"/>
        <v>1.4897579143389199E-2</v>
      </c>
      <c r="O34" s="5">
        <v>39</v>
      </c>
      <c r="P34" s="5">
        <v>11</v>
      </c>
      <c r="Q34" s="30">
        <f t="shared" si="1"/>
        <v>5.9180576631259481E-2</v>
      </c>
      <c r="R34" s="30">
        <f t="shared" si="2"/>
        <v>0</v>
      </c>
      <c r="S34" s="30">
        <f t="shared" si="3"/>
        <v>2.0484171322160148E-2</v>
      </c>
      <c r="T34" s="30">
        <f t="shared" si="4"/>
        <v>2.7742233041693107E-5</v>
      </c>
      <c r="U34" s="13">
        <v>0</v>
      </c>
      <c r="V34" s="13">
        <v>0</v>
      </c>
      <c r="W34" s="13">
        <f t="shared" si="5"/>
        <v>100</v>
      </c>
      <c r="X34" s="13">
        <f t="shared" si="6"/>
        <v>100</v>
      </c>
    </row>
    <row r="35" spans="2:24" x14ac:dyDescent="0.25">
      <c r="B35" s="21">
        <v>44130</v>
      </c>
      <c r="C35" s="13">
        <v>266.42022222222226</v>
      </c>
      <c r="D35" s="13">
        <v>297.69819999999999</v>
      </c>
      <c r="E35" s="13">
        <v>263.74850000000004</v>
      </c>
      <c r="F35" s="13">
        <v>320.33133333333336</v>
      </c>
      <c r="G35" s="14">
        <v>0</v>
      </c>
      <c r="H35" s="14">
        <v>0</v>
      </c>
      <c r="I35" s="14">
        <v>0</v>
      </c>
      <c r="J35" s="5">
        <v>774</v>
      </c>
      <c r="K35" s="5">
        <v>669</v>
      </c>
      <c r="L35" s="5">
        <v>0</v>
      </c>
      <c r="M35" s="5">
        <v>0</v>
      </c>
      <c r="N35" s="30">
        <f t="shared" si="0"/>
        <v>0</v>
      </c>
      <c r="O35" s="5">
        <v>41</v>
      </c>
      <c r="P35" s="5">
        <v>7</v>
      </c>
      <c r="Q35" s="30">
        <f t="shared" si="1"/>
        <v>5.2971576227390182E-2</v>
      </c>
      <c r="R35" s="30">
        <f t="shared" si="2"/>
        <v>0</v>
      </c>
      <c r="S35" s="30">
        <f t="shared" si="3"/>
        <v>1.0463378176382661E-2</v>
      </c>
      <c r="T35" s="30">
        <f t="shared" si="4"/>
        <v>0</v>
      </c>
      <c r="U35" s="13">
        <v>0</v>
      </c>
      <c r="V35" s="13">
        <v>0</v>
      </c>
      <c r="W35" s="13">
        <f t="shared" si="5"/>
        <v>100</v>
      </c>
      <c r="X35" s="13">
        <f t="shared" si="6"/>
        <v>100</v>
      </c>
    </row>
    <row r="36" spans="2:24" x14ac:dyDescent="0.25">
      <c r="B36" s="4">
        <v>44131</v>
      </c>
      <c r="C36" s="13">
        <v>312.57400000000001</v>
      </c>
      <c r="D36" s="13">
        <v>187.30949999999999</v>
      </c>
      <c r="E36" s="13">
        <v>214.85050000000001</v>
      </c>
      <c r="F36" s="13">
        <v>132.22750000000002</v>
      </c>
      <c r="G36" s="14">
        <v>0</v>
      </c>
      <c r="H36" s="14">
        <v>0</v>
      </c>
      <c r="I36" s="14">
        <v>0</v>
      </c>
      <c r="J36" s="5">
        <v>912</v>
      </c>
      <c r="K36" s="5">
        <v>647</v>
      </c>
      <c r="L36" s="5">
        <v>0</v>
      </c>
      <c r="M36" s="5">
        <v>0</v>
      </c>
      <c r="N36" s="30">
        <f t="shared" si="0"/>
        <v>0</v>
      </c>
      <c r="O36" s="5">
        <v>38</v>
      </c>
      <c r="P36" s="5">
        <v>6</v>
      </c>
      <c r="Q36" s="30">
        <f t="shared" si="1"/>
        <v>4.1666666666666664E-2</v>
      </c>
      <c r="R36" s="30">
        <f t="shared" si="2"/>
        <v>0</v>
      </c>
      <c r="S36" s="30">
        <f t="shared" si="3"/>
        <v>9.2735703245749607E-3</v>
      </c>
      <c r="T36" s="30">
        <f t="shared" si="4"/>
        <v>0</v>
      </c>
      <c r="U36" s="13">
        <v>0</v>
      </c>
      <c r="V36" s="13">
        <v>0</v>
      </c>
      <c r="W36" s="13">
        <f t="shared" si="5"/>
        <v>100</v>
      </c>
      <c r="X36" s="13">
        <f t="shared" si="6"/>
        <v>100</v>
      </c>
    </row>
    <row r="37" spans="2:24" x14ac:dyDescent="0.25">
      <c r="B37" s="4">
        <v>44132</v>
      </c>
      <c r="C37" s="13">
        <v>515.74063636363633</v>
      </c>
      <c r="D37" s="13">
        <v>485.73257142857148</v>
      </c>
      <c r="E37" s="13">
        <v>211.31049999999999</v>
      </c>
      <c r="F37" s="13">
        <v>851.62866666666662</v>
      </c>
      <c r="G37" s="14">
        <v>0</v>
      </c>
      <c r="H37" s="14">
        <v>0</v>
      </c>
      <c r="I37" s="14">
        <v>0</v>
      </c>
      <c r="J37" s="5">
        <v>745</v>
      </c>
      <c r="K37" s="5">
        <v>672</v>
      </c>
      <c r="L37" s="5">
        <v>0</v>
      </c>
      <c r="M37" s="5">
        <v>0</v>
      </c>
      <c r="N37" s="30">
        <f t="shared" si="0"/>
        <v>0</v>
      </c>
      <c r="O37" s="5">
        <v>37</v>
      </c>
      <c r="P37" s="5">
        <v>3</v>
      </c>
      <c r="Q37" s="30">
        <f t="shared" si="1"/>
        <v>4.9664429530201344E-2</v>
      </c>
      <c r="R37" s="30">
        <f t="shared" si="2"/>
        <v>0</v>
      </c>
      <c r="S37" s="30">
        <f t="shared" si="3"/>
        <v>4.464285714285714E-3</v>
      </c>
      <c r="T37" s="30">
        <f t="shared" si="4"/>
        <v>0</v>
      </c>
      <c r="U37" s="13">
        <v>0</v>
      </c>
      <c r="V37" s="13">
        <v>0</v>
      </c>
      <c r="W37" s="13">
        <f t="shared" si="5"/>
        <v>100</v>
      </c>
      <c r="X37" s="13">
        <f t="shared" si="6"/>
        <v>100</v>
      </c>
    </row>
    <row r="38" spans="2:24" x14ac:dyDescent="0.25">
      <c r="B38" s="20">
        <v>44133</v>
      </c>
      <c r="C38" s="13">
        <v>299.06440000000003</v>
      </c>
      <c r="D38" s="13">
        <v>215.47333333333333</v>
      </c>
      <c r="E38" s="13">
        <v>245.20999999999998</v>
      </c>
      <c r="F38" s="13">
        <v>156</v>
      </c>
      <c r="G38" s="14">
        <v>0</v>
      </c>
      <c r="H38" s="14">
        <v>0</v>
      </c>
      <c r="I38" s="14">
        <v>0</v>
      </c>
      <c r="J38" s="5">
        <v>645</v>
      </c>
      <c r="K38" s="5">
        <v>573</v>
      </c>
      <c r="L38" s="5">
        <v>0</v>
      </c>
      <c r="M38" s="5">
        <v>0</v>
      </c>
      <c r="N38" s="30">
        <f t="shared" si="0"/>
        <v>0</v>
      </c>
      <c r="O38" s="5">
        <v>35</v>
      </c>
      <c r="P38" s="5">
        <v>2</v>
      </c>
      <c r="Q38" s="30">
        <f t="shared" si="1"/>
        <v>5.4263565891472867E-2</v>
      </c>
      <c r="R38" s="30">
        <f t="shared" si="2"/>
        <v>0</v>
      </c>
      <c r="S38" s="30">
        <f t="shared" si="3"/>
        <v>3.4904013961605585E-3</v>
      </c>
      <c r="T38" s="30">
        <f t="shared" si="4"/>
        <v>0</v>
      </c>
      <c r="U38" s="13">
        <v>0</v>
      </c>
      <c r="V38" s="13">
        <v>0</v>
      </c>
      <c r="W38" s="13">
        <f t="shared" si="5"/>
        <v>100</v>
      </c>
      <c r="X38" s="13">
        <f t="shared" si="6"/>
        <v>100</v>
      </c>
    </row>
    <row r="39" spans="2:24" x14ac:dyDescent="0.25">
      <c r="B39" s="20">
        <v>44134</v>
      </c>
      <c r="C39" s="13">
        <v>322.00739999999996</v>
      </c>
      <c r="D39" s="13">
        <v>273.91966666666667</v>
      </c>
      <c r="E39" s="13">
        <v>301.37950000000001</v>
      </c>
      <c r="F39" s="13">
        <v>219</v>
      </c>
      <c r="G39" s="14">
        <v>0</v>
      </c>
      <c r="H39" s="14">
        <v>0</v>
      </c>
      <c r="I39" s="14">
        <v>0</v>
      </c>
      <c r="J39" s="5">
        <v>730</v>
      </c>
      <c r="K39" s="5">
        <v>630</v>
      </c>
      <c r="L39" s="5">
        <v>0</v>
      </c>
      <c r="M39" s="5">
        <v>0</v>
      </c>
      <c r="N39" s="30">
        <f t="shared" si="0"/>
        <v>0</v>
      </c>
      <c r="O39" s="5">
        <v>49</v>
      </c>
      <c r="P39" s="5">
        <v>15</v>
      </c>
      <c r="Q39" s="30">
        <f t="shared" si="1"/>
        <v>6.7123287671232879E-2</v>
      </c>
      <c r="R39" s="30">
        <f t="shared" si="2"/>
        <v>0</v>
      </c>
      <c r="S39" s="30">
        <f t="shared" si="3"/>
        <v>2.3809523809523808E-2</v>
      </c>
      <c r="T39" s="30">
        <f t="shared" si="4"/>
        <v>0</v>
      </c>
      <c r="U39" s="13">
        <v>0</v>
      </c>
      <c r="V39" s="13">
        <v>0</v>
      </c>
      <c r="W39" s="13">
        <f t="shared" si="5"/>
        <v>100</v>
      </c>
      <c r="X39" s="13">
        <f t="shared" si="6"/>
        <v>100</v>
      </c>
    </row>
    <row r="40" spans="2:24" x14ac:dyDescent="0.25">
      <c r="B40" s="4">
        <v>44135</v>
      </c>
      <c r="C40" s="13">
        <v>295.67950000000002</v>
      </c>
      <c r="D40" s="13">
        <v>177.51375000000002</v>
      </c>
      <c r="E40" s="13">
        <v>196.51833333333335</v>
      </c>
      <c r="F40" s="13">
        <v>120.5</v>
      </c>
      <c r="G40" s="14">
        <v>0</v>
      </c>
      <c r="H40" s="14">
        <v>0</v>
      </c>
      <c r="I40" s="14">
        <v>0</v>
      </c>
      <c r="J40" s="5">
        <v>602</v>
      </c>
      <c r="K40" s="5">
        <v>373</v>
      </c>
      <c r="L40" s="5">
        <v>0</v>
      </c>
      <c r="M40" s="5">
        <v>0</v>
      </c>
      <c r="N40" s="30">
        <f t="shared" si="0"/>
        <v>0</v>
      </c>
      <c r="O40" s="5">
        <v>36</v>
      </c>
      <c r="P40" s="5">
        <v>2</v>
      </c>
      <c r="Q40" s="30">
        <f t="shared" ref="Q40" si="7">IF(O40=0,0,O40/J40)</f>
        <v>5.9800664451827246E-2</v>
      </c>
      <c r="R40" s="30">
        <f t="shared" ref="R40" si="8">IF(L40=0,0,L40/J40)</f>
        <v>0</v>
      </c>
      <c r="S40" s="30">
        <f t="shared" ref="S40" si="9">IF(P40=0,0,P40/K40)</f>
        <v>5.3619302949061663E-3</v>
      </c>
      <c r="T40" s="30">
        <f t="shared" ref="T40" si="10">IF(N40=0,0,N40/K40)</f>
        <v>0</v>
      </c>
      <c r="U40" s="13">
        <v>0</v>
      </c>
      <c r="V40" s="13">
        <v>0</v>
      </c>
      <c r="W40" s="13">
        <f t="shared" ref="W40" si="11">100-U40</f>
        <v>100</v>
      </c>
      <c r="X40" s="13">
        <f t="shared" ref="X40" si="12">100-V40</f>
        <v>100</v>
      </c>
    </row>
    <row r="41" spans="2:24" x14ac:dyDescent="0.25">
      <c r="B41" s="15" t="s">
        <v>2</v>
      </c>
      <c r="C41" s="16">
        <v>75940.675999999992</v>
      </c>
      <c r="D41" s="16">
        <v>38227.345000000001</v>
      </c>
      <c r="E41" s="16">
        <v>19297.992999999999</v>
      </c>
      <c r="F41" s="16">
        <v>18929.351999999999</v>
      </c>
      <c r="G41" s="22">
        <v>0</v>
      </c>
      <c r="H41" s="22">
        <v>0</v>
      </c>
      <c r="I41" s="22">
        <v>0</v>
      </c>
      <c r="J41" s="16">
        <v>21914</v>
      </c>
      <c r="K41" s="16">
        <v>17859</v>
      </c>
      <c r="L41" s="16">
        <v>0</v>
      </c>
      <c r="M41" s="16">
        <v>15</v>
      </c>
      <c r="N41" s="17" t="s">
        <v>34</v>
      </c>
      <c r="O41" s="16">
        <v>1201</v>
      </c>
      <c r="P41" s="16">
        <v>148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</row>
    <row r="42" spans="2:24" ht="25.5" x14ac:dyDescent="0.25">
      <c r="B42" s="19" t="s">
        <v>3</v>
      </c>
      <c r="C42" s="18">
        <v>330.62890599660199</v>
      </c>
      <c r="D42" s="18">
        <v>277.75578917050694</v>
      </c>
      <c r="E42" s="18">
        <v>254.90591397849465</v>
      </c>
      <c r="F42" s="18">
        <v>286.1494166666667</v>
      </c>
      <c r="G42" s="22">
        <v>0</v>
      </c>
      <c r="H42" s="22">
        <v>0</v>
      </c>
      <c r="I42" s="22">
        <v>0</v>
      </c>
      <c r="J42" s="18">
        <v>706.90322580645159</v>
      </c>
      <c r="K42" s="18">
        <v>576.09677419354841</v>
      </c>
      <c r="L42" s="18">
        <v>0</v>
      </c>
      <c r="M42" s="18">
        <v>0.4838709677419355</v>
      </c>
      <c r="N42" s="31">
        <f>AVERAGE(N10:N40)</f>
        <v>8.5092202682366996E-4</v>
      </c>
      <c r="O42" s="18">
        <v>38.741935483870968</v>
      </c>
      <c r="P42" s="18">
        <v>4.774193548387097</v>
      </c>
      <c r="Q42" s="31">
        <f>AVERAGE(Q10:Q40)</f>
        <v>5.7478471169378396E-2</v>
      </c>
      <c r="R42" s="31">
        <f>AVERAGE(R10:R40)</f>
        <v>0</v>
      </c>
      <c r="S42" s="31">
        <f>AVERAGE(S10:S40)</f>
        <v>8.3645350767505757E-3</v>
      </c>
      <c r="T42" s="31">
        <f t="shared" ref="T42:X42" si="13">AVERAGE(T10:T40)</f>
        <v>1.5440844118099376E-6</v>
      </c>
      <c r="U42" s="18">
        <f t="shared" si="13"/>
        <v>0</v>
      </c>
      <c r="V42" s="18">
        <f t="shared" si="13"/>
        <v>0</v>
      </c>
      <c r="W42" s="18">
        <f t="shared" si="13"/>
        <v>100</v>
      </c>
      <c r="X42" s="18">
        <f t="shared" si="13"/>
        <v>100</v>
      </c>
    </row>
    <row r="45" spans="2:24" ht="25.5" customHeight="1" x14ac:dyDescent="0.25">
      <c r="B45" s="28">
        <v>44835</v>
      </c>
      <c r="C45" s="32" t="s">
        <v>41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 ht="156" x14ac:dyDescent="0.25">
      <c r="B46" s="19"/>
      <c r="C46" s="12"/>
      <c r="D46" s="10" t="s">
        <v>38</v>
      </c>
      <c r="E46" s="10" t="s">
        <v>39</v>
      </c>
      <c r="F46" s="10" t="s">
        <v>40</v>
      </c>
      <c r="G46" s="10" t="s">
        <v>14</v>
      </c>
      <c r="H46" s="10" t="s">
        <v>15</v>
      </c>
      <c r="I46" s="10" t="s">
        <v>16</v>
      </c>
      <c r="J46" s="10" t="s">
        <v>19</v>
      </c>
      <c r="K46" s="10" t="s">
        <v>20</v>
      </c>
      <c r="L46" s="10" t="s">
        <v>21</v>
      </c>
      <c r="M46" s="23" t="s">
        <v>23</v>
      </c>
      <c r="N46" s="10" t="s">
        <v>24</v>
      </c>
    </row>
    <row r="47" spans="2:24" x14ac:dyDescent="0.25">
      <c r="B47" s="19"/>
      <c r="C47" s="12" t="s">
        <v>25</v>
      </c>
      <c r="D47" s="12" t="s">
        <v>25</v>
      </c>
      <c r="E47" s="12" t="s">
        <v>25</v>
      </c>
      <c r="F47" s="12" t="s">
        <v>25</v>
      </c>
      <c r="G47" s="12" t="s">
        <v>26</v>
      </c>
      <c r="H47" s="12" t="s">
        <v>27</v>
      </c>
      <c r="I47" s="12" t="s">
        <v>28</v>
      </c>
      <c r="J47" s="12" t="s">
        <v>28</v>
      </c>
      <c r="K47" s="12" t="s">
        <v>30</v>
      </c>
      <c r="L47" s="12" t="s">
        <v>31</v>
      </c>
      <c r="M47" s="24" t="s">
        <v>32</v>
      </c>
      <c r="N47" s="12" t="s">
        <v>33</v>
      </c>
    </row>
    <row r="48" spans="2:24" x14ac:dyDescent="0.25">
      <c r="B48" s="19" t="s">
        <v>2</v>
      </c>
      <c r="C48" s="16">
        <f>SUM(C41:D41)</f>
        <v>114168.02099999999</v>
      </c>
      <c r="D48" s="16">
        <f>D41</f>
        <v>38227.345000000001</v>
      </c>
      <c r="E48" s="16">
        <f t="shared" ref="E48:F49" si="14">E41</f>
        <v>19297.992999999999</v>
      </c>
      <c r="F48" s="16">
        <f t="shared" si="14"/>
        <v>18929.351999999999</v>
      </c>
      <c r="G48" s="16">
        <f>SUM(H41:I41)</f>
        <v>0</v>
      </c>
      <c r="H48" s="16">
        <f>SUM(J41:K41)</f>
        <v>39773</v>
      </c>
      <c r="I48" s="16">
        <f>SUM(L41:M41)</f>
        <v>15</v>
      </c>
      <c r="J48" s="16">
        <f>SUM(O41:P41)</f>
        <v>1349</v>
      </c>
      <c r="K48" s="17" t="s">
        <v>34</v>
      </c>
      <c r="L48" s="17" t="s">
        <v>34</v>
      </c>
      <c r="M48" s="25" t="s">
        <v>34</v>
      </c>
      <c r="N48" s="17" t="s">
        <v>34</v>
      </c>
    </row>
    <row r="49" spans="2:24" ht="25.5" x14ac:dyDescent="0.25">
      <c r="B49" s="19" t="s">
        <v>3</v>
      </c>
      <c r="C49" s="22">
        <f>AVERAGE(C42:D42)</f>
        <v>304.19234758355447</v>
      </c>
      <c r="D49" s="22">
        <f>D42</f>
        <v>277.75578917050694</v>
      </c>
      <c r="E49" s="22">
        <f t="shared" si="14"/>
        <v>254.90591397849465</v>
      </c>
      <c r="F49" s="22">
        <f t="shared" si="14"/>
        <v>286.1494166666667</v>
      </c>
      <c r="G49" s="22">
        <f>AVERAGE(H42:I42)</f>
        <v>0</v>
      </c>
      <c r="H49" s="22">
        <f>AVERAGE(J42:K42)</f>
        <v>641.5</v>
      </c>
      <c r="I49" s="22">
        <f>AVERAGE(L42:M42)</f>
        <v>0.24193548387096775</v>
      </c>
      <c r="J49" s="22">
        <f>AVERAGE(O42:P42)</f>
        <v>21.758064516129032</v>
      </c>
      <c r="K49" s="31">
        <f>AVERAGE(Q42,S42)</f>
        <v>3.2921503123064487E-2</v>
      </c>
      <c r="L49" s="31">
        <f>AVERAGE(R42,T42)</f>
        <v>7.7204220590496881E-7</v>
      </c>
      <c r="M49" s="26">
        <f>AVERAGE(U42:V42)</f>
        <v>0</v>
      </c>
      <c r="N49" s="22">
        <f>AVERAGE(W42:X42)</f>
        <v>100</v>
      </c>
    </row>
    <row r="52" spans="2:24" x14ac:dyDescent="0.25">
      <c r="B52" s="1" t="s">
        <v>35</v>
      </c>
      <c r="C52" s="11">
        <v>1</v>
      </c>
      <c r="D52" s="11">
        <v>2</v>
      </c>
      <c r="E52" s="11">
        <v>3</v>
      </c>
      <c r="F52" s="11">
        <v>4</v>
      </c>
      <c r="G52" s="11">
        <v>5</v>
      </c>
      <c r="H52" s="11">
        <v>6</v>
      </c>
      <c r="I52" s="11">
        <v>7</v>
      </c>
      <c r="J52" s="11">
        <v>8</v>
      </c>
      <c r="K52" s="11">
        <v>9</v>
      </c>
      <c r="L52" s="11">
        <v>10</v>
      </c>
      <c r="M52" s="11">
        <v>11</v>
      </c>
      <c r="N52" s="11">
        <v>12</v>
      </c>
      <c r="O52" s="11">
        <v>13</v>
      </c>
      <c r="P52" s="11">
        <v>14</v>
      </c>
      <c r="Q52" s="11">
        <v>15</v>
      </c>
      <c r="R52" s="11">
        <v>16</v>
      </c>
      <c r="S52" s="11">
        <v>17</v>
      </c>
      <c r="T52" s="11">
        <v>18</v>
      </c>
      <c r="U52" s="11">
        <v>19</v>
      </c>
      <c r="V52" s="11">
        <v>20</v>
      </c>
      <c r="W52" s="11">
        <v>21</v>
      </c>
      <c r="X52" s="11">
        <v>22</v>
      </c>
    </row>
    <row r="53" spans="2:24" ht="63.75" x14ac:dyDescent="0.25">
      <c r="B53" s="6" t="s">
        <v>7</v>
      </c>
      <c r="C53" s="2" t="s">
        <v>0</v>
      </c>
      <c r="D53" s="2" t="s">
        <v>8</v>
      </c>
      <c r="E53" s="2" t="s">
        <v>8</v>
      </c>
      <c r="F53" s="2" t="s">
        <v>8</v>
      </c>
      <c r="G53" s="2" t="s">
        <v>8</v>
      </c>
      <c r="H53" s="2" t="s">
        <v>9</v>
      </c>
      <c r="I53" s="2" t="s">
        <v>10</v>
      </c>
      <c r="J53" s="2" t="s">
        <v>11</v>
      </c>
      <c r="K53" s="2" t="s">
        <v>12</v>
      </c>
      <c r="L53" s="2" t="s">
        <v>11</v>
      </c>
      <c r="M53" s="2" t="s">
        <v>12</v>
      </c>
      <c r="N53" s="2" t="s">
        <v>12</v>
      </c>
      <c r="O53" s="2" t="s">
        <v>11</v>
      </c>
      <c r="P53" s="2" t="s">
        <v>12</v>
      </c>
      <c r="Q53" s="2" t="s">
        <v>11</v>
      </c>
      <c r="R53" s="2" t="s">
        <v>11</v>
      </c>
      <c r="S53" s="2" t="s">
        <v>12</v>
      </c>
      <c r="T53" s="2" t="s">
        <v>12</v>
      </c>
      <c r="U53" s="2" t="s">
        <v>11</v>
      </c>
      <c r="V53" s="2" t="s">
        <v>12</v>
      </c>
      <c r="W53" s="2" t="s">
        <v>11</v>
      </c>
      <c r="X53" s="2" t="s">
        <v>12</v>
      </c>
    </row>
    <row r="54" spans="2:24" ht="144" x14ac:dyDescent="0.25">
      <c r="B54" s="7" t="s">
        <v>13</v>
      </c>
      <c r="C54" s="9"/>
      <c r="D54" s="10"/>
      <c r="E54" s="10" t="s">
        <v>38</v>
      </c>
      <c r="F54" s="10" t="s">
        <v>39</v>
      </c>
      <c r="G54" s="10" t="s">
        <v>40</v>
      </c>
      <c r="H54" s="10" t="s">
        <v>14</v>
      </c>
      <c r="I54" s="10" t="s">
        <v>14</v>
      </c>
      <c r="J54" s="10" t="s">
        <v>15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10" t="s">
        <v>19</v>
      </c>
      <c r="Q54" s="10" t="s">
        <v>20</v>
      </c>
      <c r="R54" s="10" t="s">
        <v>21</v>
      </c>
      <c r="S54" s="10" t="s">
        <v>22</v>
      </c>
      <c r="T54" s="10" t="s">
        <v>21</v>
      </c>
      <c r="U54" s="10" t="s">
        <v>23</v>
      </c>
      <c r="V54" s="10" t="s">
        <v>23</v>
      </c>
      <c r="W54" s="10" t="s">
        <v>24</v>
      </c>
      <c r="X54" s="10" t="s">
        <v>24</v>
      </c>
    </row>
    <row r="55" spans="2:24" x14ac:dyDescent="0.25">
      <c r="B55" s="3" t="s">
        <v>1</v>
      </c>
      <c r="C55" s="12" t="s">
        <v>25</v>
      </c>
      <c r="D55" s="12" t="s">
        <v>25</v>
      </c>
      <c r="E55" s="12" t="s">
        <v>25</v>
      </c>
      <c r="F55" s="12" t="s">
        <v>25</v>
      </c>
      <c r="G55" s="12" t="s">
        <v>25</v>
      </c>
      <c r="H55" s="12" t="s">
        <v>26</v>
      </c>
      <c r="I55" s="12" t="s">
        <v>26</v>
      </c>
      <c r="J55" s="12" t="s">
        <v>27</v>
      </c>
      <c r="K55" s="12" t="s">
        <v>27</v>
      </c>
      <c r="L55" s="12" t="s">
        <v>28</v>
      </c>
      <c r="M55" s="12" t="s">
        <v>28</v>
      </c>
      <c r="N55" s="12" t="s">
        <v>29</v>
      </c>
      <c r="O55" s="12" t="s">
        <v>28</v>
      </c>
      <c r="P55" s="12" t="s">
        <v>28</v>
      </c>
      <c r="Q55" s="12" t="s">
        <v>30</v>
      </c>
      <c r="R55" s="12" t="s">
        <v>31</v>
      </c>
      <c r="S55" s="12" t="s">
        <v>30</v>
      </c>
      <c r="T55" s="12" t="s">
        <v>31</v>
      </c>
      <c r="U55" s="12" t="s">
        <v>32</v>
      </c>
      <c r="V55" s="12" t="s">
        <v>32</v>
      </c>
      <c r="W55" s="12" t="s">
        <v>33</v>
      </c>
      <c r="X55" s="12" t="s">
        <v>33</v>
      </c>
    </row>
    <row r="56" spans="2:24" x14ac:dyDescent="0.25">
      <c r="B56" s="20">
        <v>44136</v>
      </c>
      <c r="C56" s="13">
        <v>250.90712500000001</v>
      </c>
      <c r="D56" s="13">
        <v>327.3426</v>
      </c>
      <c r="E56" s="13">
        <v>301.32600000000002</v>
      </c>
      <c r="F56" s="13">
        <v>344.68700000000007</v>
      </c>
      <c r="G56" s="14">
        <v>0</v>
      </c>
      <c r="H56" s="14">
        <v>0</v>
      </c>
      <c r="I56" s="14">
        <v>0</v>
      </c>
      <c r="J56" s="5">
        <v>649</v>
      </c>
      <c r="K56" s="5">
        <v>632</v>
      </c>
      <c r="L56" s="5">
        <v>0</v>
      </c>
      <c r="M56" s="5">
        <v>0</v>
      </c>
      <c r="N56" s="30">
        <f>IF(M56=0,0,M56/K56)</f>
        <v>0</v>
      </c>
      <c r="O56" s="5">
        <v>37</v>
      </c>
      <c r="P56" s="5">
        <v>4</v>
      </c>
      <c r="Q56" s="30">
        <f>IF(O56=0,0,O56/J56)</f>
        <v>5.7010785824345149E-2</v>
      </c>
      <c r="R56" s="30">
        <f>IF(L56=0,0,L56/J56)</f>
        <v>0</v>
      </c>
      <c r="S56" s="30">
        <f>IF(P56=0,0,P56/K56)</f>
        <v>6.3291139240506328E-3</v>
      </c>
      <c r="T56" s="30">
        <f>IF(N56=0,0,N56/K56)</f>
        <v>0</v>
      </c>
      <c r="U56" s="13">
        <v>0</v>
      </c>
      <c r="V56" s="13">
        <v>0</v>
      </c>
      <c r="W56" s="13">
        <f>100-U56</f>
        <v>100</v>
      </c>
      <c r="X56" s="13">
        <f>100-V56</f>
        <v>100</v>
      </c>
    </row>
    <row r="57" spans="2:24" x14ac:dyDescent="0.25">
      <c r="B57" s="21">
        <v>44137</v>
      </c>
      <c r="C57" s="13">
        <v>285.24633333333333</v>
      </c>
      <c r="D57" s="13">
        <v>328.37939999999998</v>
      </c>
      <c r="E57" s="13">
        <v>266.96500000000003</v>
      </c>
      <c r="F57" s="13">
        <v>369.32233333333335</v>
      </c>
      <c r="G57" s="14">
        <v>0</v>
      </c>
      <c r="H57" s="14">
        <v>0</v>
      </c>
      <c r="I57" s="14">
        <v>0</v>
      </c>
      <c r="J57" s="5">
        <v>723</v>
      </c>
      <c r="K57" s="5">
        <v>617</v>
      </c>
      <c r="L57" s="5">
        <v>0</v>
      </c>
      <c r="M57" s="5">
        <v>0</v>
      </c>
      <c r="N57" s="30">
        <f t="shared" ref="N57:N85" si="15">IF(M57=0,0,M57/K57)</f>
        <v>0</v>
      </c>
      <c r="O57" s="5">
        <v>43</v>
      </c>
      <c r="P57" s="5">
        <v>10</v>
      </c>
      <c r="Q57" s="30">
        <f t="shared" ref="Q57:Q84" si="16">IF(O57=0,0,O57/J57)</f>
        <v>5.9474412171507604E-2</v>
      </c>
      <c r="R57" s="30">
        <f t="shared" ref="R57:R84" si="17">IF(L57=0,0,L57/J57)</f>
        <v>0</v>
      </c>
      <c r="S57" s="30">
        <f t="shared" ref="S57:S84" si="18">IF(P57=0,0,P57/K57)</f>
        <v>1.6207455429497569E-2</v>
      </c>
      <c r="T57" s="30">
        <f t="shared" ref="T57:T84" si="19">IF(N57=0,0,N57/K57)</f>
        <v>0</v>
      </c>
      <c r="U57" s="13">
        <v>0</v>
      </c>
      <c r="V57" s="13">
        <v>0</v>
      </c>
      <c r="W57" s="13">
        <f t="shared" ref="W57:W84" si="20">100-U57</f>
        <v>100</v>
      </c>
      <c r="X57" s="13">
        <f t="shared" ref="X57:X84" si="21">100-V57</f>
        <v>100</v>
      </c>
    </row>
    <row r="58" spans="2:24" x14ac:dyDescent="0.25">
      <c r="B58" s="4">
        <v>44138</v>
      </c>
      <c r="C58" s="13">
        <v>794.40879999999993</v>
      </c>
      <c r="D58" s="13">
        <v>1589.3419999999999</v>
      </c>
      <c r="E58" s="13">
        <v>608.79266666666661</v>
      </c>
      <c r="F58" s="13">
        <v>2569.8913333333335</v>
      </c>
      <c r="G58" s="14">
        <v>0</v>
      </c>
      <c r="H58" s="14">
        <v>0</v>
      </c>
      <c r="I58" s="14">
        <v>0</v>
      </c>
      <c r="J58" s="5">
        <v>1206</v>
      </c>
      <c r="K58" s="5">
        <v>725</v>
      </c>
      <c r="L58" s="5">
        <v>0</v>
      </c>
      <c r="M58" s="5">
        <v>0</v>
      </c>
      <c r="N58" s="30">
        <f t="shared" si="15"/>
        <v>0</v>
      </c>
      <c r="O58" s="5">
        <v>214</v>
      </c>
      <c r="P58" s="5">
        <v>133</v>
      </c>
      <c r="Q58" s="30">
        <f t="shared" si="16"/>
        <v>0.17744610281923714</v>
      </c>
      <c r="R58" s="30">
        <f t="shared" si="17"/>
        <v>0</v>
      </c>
      <c r="S58" s="30">
        <f t="shared" si="18"/>
        <v>0.18344827586206897</v>
      </c>
      <c r="T58" s="30">
        <f t="shared" si="19"/>
        <v>0</v>
      </c>
      <c r="U58" s="13">
        <v>0</v>
      </c>
      <c r="V58" s="13">
        <v>0</v>
      </c>
      <c r="W58" s="13">
        <f t="shared" si="20"/>
        <v>100</v>
      </c>
      <c r="X58" s="13">
        <f t="shared" si="21"/>
        <v>100</v>
      </c>
    </row>
    <row r="59" spans="2:24" x14ac:dyDescent="0.25">
      <c r="B59" s="21">
        <v>44139</v>
      </c>
      <c r="C59" s="13">
        <v>289.772875</v>
      </c>
      <c r="D59" s="13">
        <v>202.62060000000002</v>
      </c>
      <c r="E59" s="13">
        <v>244.72466666666665</v>
      </c>
      <c r="F59" s="13">
        <v>139.46449999999999</v>
      </c>
      <c r="G59" s="14">
        <v>0</v>
      </c>
      <c r="H59" s="14">
        <v>0</v>
      </c>
      <c r="I59" s="14">
        <v>0</v>
      </c>
      <c r="J59" s="5">
        <v>522</v>
      </c>
      <c r="K59" s="5">
        <v>384</v>
      </c>
      <c r="L59" s="5">
        <v>0</v>
      </c>
      <c r="M59" s="5">
        <v>1</v>
      </c>
      <c r="N59" s="30">
        <f t="shared" si="15"/>
        <v>2.6041666666666665E-3</v>
      </c>
      <c r="O59" s="5">
        <v>49</v>
      </c>
      <c r="P59" s="5">
        <v>9</v>
      </c>
      <c r="Q59" s="30">
        <f t="shared" si="16"/>
        <v>9.3869731800766285E-2</v>
      </c>
      <c r="R59" s="30">
        <f t="shared" si="17"/>
        <v>0</v>
      </c>
      <c r="S59" s="30">
        <f t="shared" si="18"/>
        <v>2.34375E-2</v>
      </c>
      <c r="T59" s="30">
        <f t="shared" si="19"/>
        <v>6.7816840277777774E-6</v>
      </c>
      <c r="U59" s="13">
        <v>0</v>
      </c>
      <c r="V59" s="13">
        <v>0</v>
      </c>
      <c r="W59" s="13">
        <f t="shared" si="20"/>
        <v>100</v>
      </c>
      <c r="X59" s="13">
        <f t="shared" si="21"/>
        <v>100</v>
      </c>
    </row>
    <row r="60" spans="2:24" x14ac:dyDescent="0.25">
      <c r="B60" s="20">
        <v>44140</v>
      </c>
      <c r="C60" s="13">
        <v>283.01171428571428</v>
      </c>
      <c r="D60" s="13">
        <v>243.96675000000002</v>
      </c>
      <c r="E60" s="13">
        <v>280.68349999999998</v>
      </c>
      <c r="F60" s="13">
        <v>207.25</v>
      </c>
      <c r="G60" s="14">
        <v>0</v>
      </c>
      <c r="H60" s="14">
        <v>0</v>
      </c>
      <c r="I60" s="14">
        <v>0</v>
      </c>
      <c r="J60" s="5">
        <v>695</v>
      </c>
      <c r="K60" s="5">
        <v>599</v>
      </c>
      <c r="L60" s="5">
        <v>0</v>
      </c>
      <c r="M60" s="5">
        <v>0</v>
      </c>
      <c r="N60" s="30">
        <f t="shared" si="15"/>
        <v>0</v>
      </c>
      <c r="O60" s="5">
        <v>40</v>
      </c>
      <c r="P60" s="5">
        <v>2</v>
      </c>
      <c r="Q60" s="30">
        <f t="shared" si="16"/>
        <v>5.7553956834532377E-2</v>
      </c>
      <c r="R60" s="30">
        <f t="shared" si="17"/>
        <v>0</v>
      </c>
      <c r="S60" s="30">
        <f t="shared" si="18"/>
        <v>3.3388981636060101E-3</v>
      </c>
      <c r="T60" s="30">
        <f t="shared" si="19"/>
        <v>0</v>
      </c>
      <c r="U60" s="13">
        <v>0</v>
      </c>
      <c r="V60" s="13">
        <v>0</v>
      </c>
      <c r="W60" s="13">
        <f t="shared" si="20"/>
        <v>100</v>
      </c>
      <c r="X60" s="13">
        <f t="shared" si="21"/>
        <v>100</v>
      </c>
    </row>
    <row r="61" spans="2:24" x14ac:dyDescent="0.25">
      <c r="B61" s="20">
        <v>44141</v>
      </c>
      <c r="C61" s="13">
        <v>317.04399999999998</v>
      </c>
      <c r="D61" s="13">
        <v>264.11333333333334</v>
      </c>
      <c r="E61" s="13">
        <v>283.17</v>
      </c>
      <c r="F61" s="13">
        <v>226</v>
      </c>
      <c r="G61" s="14">
        <v>0</v>
      </c>
      <c r="H61" s="14">
        <v>0</v>
      </c>
      <c r="I61" s="14">
        <v>0</v>
      </c>
      <c r="J61" s="5">
        <v>622</v>
      </c>
      <c r="K61" s="5">
        <v>476</v>
      </c>
      <c r="L61" s="5">
        <v>0</v>
      </c>
      <c r="M61" s="5">
        <v>0</v>
      </c>
      <c r="N61" s="30">
        <f t="shared" si="15"/>
        <v>0</v>
      </c>
      <c r="O61" s="5">
        <v>40</v>
      </c>
      <c r="P61" s="5">
        <v>2</v>
      </c>
      <c r="Q61" s="30">
        <f t="shared" si="16"/>
        <v>6.4308681672025719E-2</v>
      </c>
      <c r="R61" s="30">
        <f t="shared" si="17"/>
        <v>0</v>
      </c>
      <c r="S61" s="30">
        <f t="shared" si="18"/>
        <v>4.2016806722689074E-3</v>
      </c>
      <c r="T61" s="30">
        <f t="shared" si="19"/>
        <v>0</v>
      </c>
      <c r="U61" s="13">
        <v>0</v>
      </c>
      <c r="V61" s="13">
        <v>0</v>
      </c>
      <c r="W61" s="13">
        <f t="shared" si="20"/>
        <v>100</v>
      </c>
      <c r="X61" s="13">
        <f t="shared" si="21"/>
        <v>100</v>
      </c>
    </row>
    <row r="62" spans="2:24" x14ac:dyDescent="0.25">
      <c r="B62" s="4">
        <v>44142</v>
      </c>
      <c r="C62" s="13">
        <v>575.60433333333333</v>
      </c>
      <c r="D62" s="13">
        <v>295.73450000000003</v>
      </c>
      <c r="E62" s="13">
        <v>293.53500000000003</v>
      </c>
      <c r="F62" s="13">
        <v>302.33300000000003</v>
      </c>
      <c r="G62" s="14">
        <v>0</v>
      </c>
      <c r="H62" s="14">
        <v>0</v>
      </c>
      <c r="I62" s="14">
        <v>0</v>
      </c>
      <c r="J62" s="5">
        <v>739</v>
      </c>
      <c r="K62" s="5">
        <v>586</v>
      </c>
      <c r="L62" s="5">
        <v>0</v>
      </c>
      <c r="M62" s="5">
        <v>0</v>
      </c>
      <c r="N62" s="30">
        <f t="shared" si="15"/>
        <v>0</v>
      </c>
      <c r="O62" s="5">
        <v>42</v>
      </c>
      <c r="P62" s="5">
        <v>6</v>
      </c>
      <c r="Q62" s="30">
        <f t="shared" si="16"/>
        <v>5.6833558863328824E-2</v>
      </c>
      <c r="R62" s="30">
        <f t="shared" si="17"/>
        <v>0</v>
      </c>
      <c r="S62" s="30">
        <f t="shared" si="18"/>
        <v>1.0238907849829351E-2</v>
      </c>
      <c r="T62" s="30">
        <f t="shared" si="19"/>
        <v>0</v>
      </c>
      <c r="U62" s="13">
        <v>0</v>
      </c>
      <c r="V62" s="13">
        <v>0</v>
      </c>
      <c r="W62" s="13">
        <f t="shared" si="20"/>
        <v>100</v>
      </c>
      <c r="X62" s="13">
        <f t="shared" si="21"/>
        <v>100</v>
      </c>
    </row>
    <row r="63" spans="2:24" x14ac:dyDescent="0.25">
      <c r="B63" s="4">
        <v>44143</v>
      </c>
      <c r="C63" s="13">
        <v>368.34839999999997</v>
      </c>
      <c r="D63" s="13">
        <v>372.63799999999998</v>
      </c>
      <c r="E63" s="13">
        <v>500.45699999999999</v>
      </c>
      <c r="F63" s="13">
        <v>117</v>
      </c>
      <c r="G63" s="14">
        <v>0</v>
      </c>
      <c r="H63" s="14">
        <v>0</v>
      </c>
      <c r="I63" s="14">
        <v>0</v>
      </c>
      <c r="J63" s="5">
        <v>446</v>
      </c>
      <c r="K63" s="5">
        <v>370</v>
      </c>
      <c r="L63" s="5">
        <v>0</v>
      </c>
      <c r="M63" s="5">
        <v>11</v>
      </c>
      <c r="N63" s="30">
        <f t="shared" si="15"/>
        <v>2.9729729729729731E-2</v>
      </c>
      <c r="O63" s="5">
        <v>57</v>
      </c>
      <c r="P63" s="5">
        <v>4</v>
      </c>
      <c r="Q63" s="30">
        <f t="shared" si="16"/>
        <v>0.12780269058295965</v>
      </c>
      <c r="R63" s="30">
        <f t="shared" si="17"/>
        <v>0</v>
      </c>
      <c r="S63" s="30">
        <f t="shared" si="18"/>
        <v>1.0810810810810811E-2</v>
      </c>
      <c r="T63" s="30">
        <f t="shared" si="19"/>
        <v>8.035062089116143E-5</v>
      </c>
      <c r="U63" s="13">
        <v>0</v>
      </c>
      <c r="V63" s="13">
        <v>0</v>
      </c>
      <c r="W63" s="13">
        <f t="shared" si="20"/>
        <v>100</v>
      </c>
      <c r="X63" s="13">
        <f t="shared" si="21"/>
        <v>100</v>
      </c>
    </row>
    <row r="64" spans="2:24" x14ac:dyDescent="0.25">
      <c r="B64" s="21">
        <v>44144</v>
      </c>
      <c r="C64" s="13">
        <v>463.92977777777782</v>
      </c>
      <c r="D64" s="13">
        <v>421.22659999999996</v>
      </c>
      <c r="E64" s="13">
        <v>274.9085</v>
      </c>
      <c r="F64" s="13">
        <v>518.77200000000005</v>
      </c>
      <c r="G64" s="14">
        <v>0</v>
      </c>
      <c r="H64" s="14">
        <v>0</v>
      </c>
      <c r="I64" s="14">
        <v>0</v>
      </c>
      <c r="J64" s="5">
        <v>521</v>
      </c>
      <c r="K64" s="5">
        <v>545</v>
      </c>
      <c r="L64" s="5">
        <v>0</v>
      </c>
      <c r="M64" s="5">
        <v>0</v>
      </c>
      <c r="N64" s="30">
        <f t="shared" si="15"/>
        <v>0</v>
      </c>
      <c r="O64" s="5">
        <v>40</v>
      </c>
      <c r="P64" s="5">
        <v>4</v>
      </c>
      <c r="Q64" s="30">
        <f t="shared" si="16"/>
        <v>7.6775431861804216E-2</v>
      </c>
      <c r="R64" s="30">
        <f t="shared" si="17"/>
        <v>0</v>
      </c>
      <c r="S64" s="30">
        <f t="shared" si="18"/>
        <v>7.3394495412844041E-3</v>
      </c>
      <c r="T64" s="30">
        <f t="shared" si="19"/>
        <v>0</v>
      </c>
      <c r="U64" s="13">
        <v>0</v>
      </c>
      <c r="V64" s="13">
        <v>0</v>
      </c>
      <c r="W64" s="13">
        <f t="shared" si="20"/>
        <v>100</v>
      </c>
      <c r="X64" s="13">
        <f t="shared" si="21"/>
        <v>100</v>
      </c>
    </row>
    <row r="65" spans="2:24" x14ac:dyDescent="0.25">
      <c r="B65" s="4">
        <v>44145</v>
      </c>
      <c r="C65" s="13">
        <v>365.97522222222221</v>
      </c>
      <c r="D65" s="13">
        <v>189.43685714285715</v>
      </c>
      <c r="E65" s="13">
        <v>203.98949999999999</v>
      </c>
      <c r="F65" s="13">
        <v>170.03333333333333</v>
      </c>
      <c r="G65" s="14">
        <v>0</v>
      </c>
      <c r="H65" s="14">
        <v>0</v>
      </c>
      <c r="I65" s="14">
        <v>0</v>
      </c>
      <c r="J65" s="5">
        <v>575</v>
      </c>
      <c r="K65" s="5">
        <v>513</v>
      </c>
      <c r="L65" s="5">
        <v>0</v>
      </c>
      <c r="M65" s="5">
        <v>0</v>
      </c>
      <c r="N65" s="30">
        <f t="shared" si="15"/>
        <v>0</v>
      </c>
      <c r="O65" s="5">
        <v>46</v>
      </c>
      <c r="P65" s="5">
        <v>7</v>
      </c>
      <c r="Q65" s="30">
        <f t="shared" si="16"/>
        <v>0.08</v>
      </c>
      <c r="R65" s="30">
        <f t="shared" si="17"/>
        <v>0</v>
      </c>
      <c r="S65" s="30">
        <f t="shared" si="18"/>
        <v>1.364522417153996E-2</v>
      </c>
      <c r="T65" s="30">
        <f t="shared" si="19"/>
        <v>0</v>
      </c>
      <c r="U65" s="13">
        <v>0</v>
      </c>
      <c r="V65" s="13">
        <v>0</v>
      </c>
      <c r="W65" s="13">
        <f t="shared" si="20"/>
        <v>100</v>
      </c>
      <c r="X65" s="13">
        <f t="shared" si="21"/>
        <v>100</v>
      </c>
    </row>
    <row r="66" spans="2:24" x14ac:dyDescent="0.25">
      <c r="B66" s="21">
        <v>44146</v>
      </c>
      <c r="C66" s="13">
        <v>404.22818181818184</v>
      </c>
      <c r="D66" s="13">
        <v>303.4855714285714</v>
      </c>
      <c r="E66" s="13">
        <v>223.59524999999999</v>
      </c>
      <c r="F66" s="13">
        <v>410.00600000000003</v>
      </c>
      <c r="G66" s="14">
        <v>0</v>
      </c>
      <c r="H66" s="14">
        <v>0</v>
      </c>
      <c r="I66" s="14">
        <v>0</v>
      </c>
      <c r="J66" s="5">
        <v>614</v>
      </c>
      <c r="K66" s="5">
        <v>458</v>
      </c>
      <c r="L66" s="5">
        <v>0</v>
      </c>
      <c r="M66" s="5">
        <v>0</v>
      </c>
      <c r="N66" s="30">
        <f t="shared" si="15"/>
        <v>0</v>
      </c>
      <c r="O66" s="5">
        <v>43</v>
      </c>
      <c r="P66" s="5">
        <v>2</v>
      </c>
      <c r="Q66" s="30">
        <f t="shared" si="16"/>
        <v>7.0032573289902283E-2</v>
      </c>
      <c r="R66" s="30">
        <f t="shared" si="17"/>
        <v>0</v>
      </c>
      <c r="S66" s="30">
        <f t="shared" si="18"/>
        <v>4.3668122270742356E-3</v>
      </c>
      <c r="T66" s="30">
        <f t="shared" si="19"/>
        <v>0</v>
      </c>
      <c r="U66" s="13">
        <v>0</v>
      </c>
      <c r="V66" s="13">
        <v>0</v>
      </c>
      <c r="W66" s="13">
        <f t="shared" si="20"/>
        <v>100</v>
      </c>
      <c r="X66" s="13">
        <f t="shared" si="21"/>
        <v>100</v>
      </c>
    </row>
    <row r="67" spans="2:24" x14ac:dyDescent="0.25">
      <c r="B67" s="20">
        <v>44147</v>
      </c>
      <c r="C67" s="13">
        <v>276.11400000000003</v>
      </c>
      <c r="D67" s="13">
        <v>205.85900000000001</v>
      </c>
      <c r="E67" s="13">
        <v>247.38849999999999</v>
      </c>
      <c r="F67" s="13">
        <v>122.8</v>
      </c>
      <c r="G67" s="14">
        <v>0</v>
      </c>
      <c r="H67" s="14">
        <v>0</v>
      </c>
      <c r="I67" s="14">
        <v>0</v>
      </c>
      <c r="J67" s="5">
        <v>494</v>
      </c>
      <c r="K67" s="5">
        <v>439</v>
      </c>
      <c r="L67" s="5">
        <v>0</v>
      </c>
      <c r="M67" s="5">
        <v>0</v>
      </c>
      <c r="N67" s="30">
        <f t="shared" si="15"/>
        <v>0</v>
      </c>
      <c r="O67" s="5">
        <v>43</v>
      </c>
      <c r="P67" s="5">
        <v>1</v>
      </c>
      <c r="Q67" s="30">
        <f t="shared" si="16"/>
        <v>8.7044534412955468E-2</v>
      </c>
      <c r="R67" s="30">
        <f t="shared" si="17"/>
        <v>0</v>
      </c>
      <c r="S67" s="30">
        <f t="shared" si="18"/>
        <v>2.2779043280182231E-3</v>
      </c>
      <c r="T67" s="30">
        <f t="shared" si="19"/>
        <v>0</v>
      </c>
      <c r="U67" s="13">
        <v>0</v>
      </c>
      <c r="V67" s="13">
        <v>0</v>
      </c>
      <c r="W67" s="13">
        <f t="shared" si="20"/>
        <v>100</v>
      </c>
      <c r="X67" s="13">
        <f t="shared" si="21"/>
        <v>100</v>
      </c>
    </row>
    <row r="68" spans="2:24" x14ac:dyDescent="0.25">
      <c r="B68" s="20">
        <v>44148</v>
      </c>
      <c r="C68" s="13">
        <v>340.55583333333334</v>
      </c>
      <c r="D68" s="13">
        <v>225.81874999999999</v>
      </c>
      <c r="E68" s="13">
        <v>283.38749999999999</v>
      </c>
      <c r="F68" s="13">
        <v>168.25</v>
      </c>
      <c r="G68" s="14">
        <v>0</v>
      </c>
      <c r="H68" s="14">
        <v>0</v>
      </c>
      <c r="I68" s="14">
        <v>0</v>
      </c>
      <c r="J68" s="5">
        <v>621</v>
      </c>
      <c r="K68" s="5">
        <v>455</v>
      </c>
      <c r="L68" s="5">
        <v>0</v>
      </c>
      <c r="M68" s="5">
        <v>0</v>
      </c>
      <c r="N68" s="30">
        <f t="shared" si="15"/>
        <v>0</v>
      </c>
      <c r="O68" s="5">
        <v>47</v>
      </c>
      <c r="P68" s="5">
        <v>5</v>
      </c>
      <c r="Q68" s="30">
        <f t="shared" si="16"/>
        <v>7.5684380032206122E-2</v>
      </c>
      <c r="R68" s="30">
        <f t="shared" si="17"/>
        <v>0</v>
      </c>
      <c r="S68" s="30">
        <f t="shared" si="18"/>
        <v>1.098901098901099E-2</v>
      </c>
      <c r="T68" s="30">
        <f t="shared" si="19"/>
        <v>0</v>
      </c>
      <c r="U68" s="13">
        <v>0</v>
      </c>
      <c r="V68" s="13">
        <v>0</v>
      </c>
      <c r="W68" s="13">
        <f t="shared" si="20"/>
        <v>100</v>
      </c>
      <c r="X68" s="13">
        <f t="shared" si="21"/>
        <v>100</v>
      </c>
    </row>
    <row r="69" spans="2:24" x14ac:dyDescent="0.25">
      <c r="B69" s="4">
        <v>44149</v>
      </c>
      <c r="C69" s="13">
        <v>307.89742857142858</v>
      </c>
      <c r="D69" s="13">
        <v>195.35679999999999</v>
      </c>
      <c r="E69" s="13">
        <v>223.66200000000001</v>
      </c>
      <c r="F69" s="13">
        <v>152.899</v>
      </c>
      <c r="G69" s="14">
        <v>0</v>
      </c>
      <c r="H69" s="14">
        <v>0</v>
      </c>
      <c r="I69" s="14">
        <v>0</v>
      </c>
      <c r="J69" s="5">
        <v>942</v>
      </c>
      <c r="K69" s="5">
        <v>462</v>
      </c>
      <c r="L69" s="5">
        <v>0</v>
      </c>
      <c r="M69" s="5">
        <v>0</v>
      </c>
      <c r="N69" s="30">
        <f t="shared" si="15"/>
        <v>0</v>
      </c>
      <c r="O69" s="5">
        <v>46</v>
      </c>
      <c r="P69" s="5">
        <v>5</v>
      </c>
      <c r="Q69" s="30">
        <f t="shared" si="16"/>
        <v>4.8832271762208071E-2</v>
      </c>
      <c r="R69" s="30">
        <f t="shared" si="17"/>
        <v>0</v>
      </c>
      <c r="S69" s="30">
        <f t="shared" si="18"/>
        <v>1.0822510822510822E-2</v>
      </c>
      <c r="T69" s="30">
        <f t="shared" si="19"/>
        <v>0</v>
      </c>
      <c r="U69" s="13">
        <v>0</v>
      </c>
      <c r="V69" s="13">
        <v>0</v>
      </c>
      <c r="W69" s="13">
        <f t="shared" si="20"/>
        <v>100</v>
      </c>
      <c r="X69" s="13">
        <f t="shared" si="21"/>
        <v>100</v>
      </c>
    </row>
    <row r="70" spans="2:24" x14ac:dyDescent="0.25">
      <c r="B70" s="4">
        <v>44150</v>
      </c>
      <c r="C70" s="13">
        <v>425.55650000000003</v>
      </c>
      <c r="D70" s="13">
        <v>439.33266666666668</v>
      </c>
      <c r="E70" s="13">
        <v>221.99766666666667</v>
      </c>
      <c r="F70" s="13">
        <v>656.66766666666672</v>
      </c>
      <c r="G70" s="14">
        <v>0</v>
      </c>
      <c r="H70" s="14">
        <v>0</v>
      </c>
      <c r="I70" s="14">
        <v>0</v>
      </c>
      <c r="J70" s="5">
        <v>1039</v>
      </c>
      <c r="K70" s="5">
        <v>731</v>
      </c>
      <c r="L70" s="5">
        <v>0</v>
      </c>
      <c r="M70" s="5">
        <v>0</v>
      </c>
      <c r="N70" s="30">
        <f t="shared" si="15"/>
        <v>0</v>
      </c>
      <c r="O70" s="5">
        <v>56</v>
      </c>
      <c r="P70" s="5">
        <v>13</v>
      </c>
      <c r="Q70" s="30">
        <f t="shared" si="16"/>
        <v>5.389797882579403E-2</v>
      </c>
      <c r="R70" s="30">
        <f t="shared" si="17"/>
        <v>0</v>
      </c>
      <c r="S70" s="30">
        <f t="shared" si="18"/>
        <v>1.7783857729138167E-2</v>
      </c>
      <c r="T70" s="30">
        <f t="shared" si="19"/>
        <v>0</v>
      </c>
      <c r="U70" s="13">
        <v>0</v>
      </c>
      <c r="V70" s="13">
        <v>0</v>
      </c>
      <c r="W70" s="13">
        <f t="shared" si="20"/>
        <v>100</v>
      </c>
      <c r="X70" s="13">
        <f t="shared" si="21"/>
        <v>100</v>
      </c>
    </row>
    <row r="71" spans="2:24" x14ac:dyDescent="0.25">
      <c r="B71" s="21">
        <v>44151</v>
      </c>
      <c r="C71" s="13">
        <v>280.25979999999998</v>
      </c>
      <c r="D71" s="13">
        <v>357.89033333333327</v>
      </c>
      <c r="E71" s="13">
        <v>220.03066666666666</v>
      </c>
      <c r="F71" s="13">
        <v>495.75</v>
      </c>
      <c r="G71" s="14">
        <v>0</v>
      </c>
      <c r="H71" s="14">
        <v>0</v>
      </c>
      <c r="I71" s="14">
        <v>0</v>
      </c>
      <c r="J71" s="5">
        <v>693</v>
      </c>
      <c r="K71" s="5">
        <v>542</v>
      </c>
      <c r="L71" s="5">
        <v>0</v>
      </c>
      <c r="M71" s="5">
        <v>21</v>
      </c>
      <c r="N71" s="30">
        <f t="shared" si="15"/>
        <v>3.8745387453874541E-2</v>
      </c>
      <c r="O71" s="5">
        <v>66</v>
      </c>
      <c r="P71" s="5">
        <v>17</v>
      </c>
      <c r="Q71" s="30">
        <f t="shared" si="16"/>
        <v>9.5238095238095233E-2</v>
      </c>
      <c r="R71" s="30">
        <f t="shared" si="17"/>
        <v>0</v>
      </c>
      <c r="S71" s="30">
        <f t="shared" si="18"/>
        <v>3.136531365313653E-2</v>
      </c>
      <c r="T71" s="30">
        <f t="shared" si="19"/>
        <v>7.1485954711945646E-5</v>
      </c>
      <c r="U71" s="13">
        <v>0</v>
      </c>
      <c r="V71" s="13">
        <v>0</v>
      </c>
      <c r="W71" s="13">
        <f t="shared" si="20"/>
        <v>100</v>
      </c>
      <c r="X71" s="13">
        <f t="shared" si="21"/>
        <v>100</v>
      </c>
    </row>
    <row r="72" spans="2:24" x14ac:dyDescent="0.25">
      <c r="B72" s="4">
        <v>44152</v>
      </c>
      <c r="C72" s="13">
        <v>393.2401111111111</v>
      </c>
      <c r="D72" s="13">
        <v>348.37939999999998</v>
      </c>
      <c r="E72" s="13">
        <v>290.79600000000005</v>
      </c>
      <c r="F72" s="13">
        <v>386.76833333333337</v>
      </c>
      <c r="G72" s="14">
        <v>0</v>
      </c>
      <c r="H72" s="14">
        <v>0</v>
      </c>
      <c r="I72" s="14">
        <v>0</v>
      </c>
      <c r="J72" s="5">
        <v>718</v>
      </c>
      <c r="K72" s="5">
        <v>621</v>
      </c>
      <c r="L72" s="5">
        <v>0</v>
      </c>
      <c r="M72" s="5">
        <v>0</v>
      </c>
      <c r="N72" s="30">
        <f t="shared" si="15"/>
        <v>0</v>
      </c>
      <c r="O72" s="5">
        <v>52</v>
      </c>
      <c r="P72" s="5">
        <v>2</v>
      </c>
      <c r="Q72" s="30">
        <f t="shared" si="16"/>
        <v>7.2423398328690811E-2</v>
      </c>
      <c r="R72" s="30">
        <f t="shared" si="17"/>
        <v>0</v>
      </c>
      <c r="S72" s="30">
        <f t="shared" si="18"/>
        <v>3.2206119162640902E-3</v>
      </c>
      <c r="T72" s="30">
        <f t="shared" si="19"/>
        <v>0</v>
      </c>
      <c r="U72" s="13">
        <v>0</v>
      </c>
      <c r="V72" s="13">
        <v>0</v>
      </c>
      <c r="W72" s="13">
        <f t="shared" si="20"/>
        <v>100</v>
      </c>
      <c r="X72" s="13">
        <f t="shared" si="21"/>
        <v>100</v>
      </c>
    </row>
    <row r="73" spans="2:24" x14ac:dyDescent="0.25">
      <c r="B73" s="21">
        <v>44153</v>
      </c>
      <c r="C73" s="13">
        <v>287.11999999999995</v>
      </c>
      <c r="D73" s="13">
        <v>174.4752</v>
      </c>
      <c r="E73" s="13">
        <v>204.26433333333333</v>
      </c>
      <c r="F73" s="13">
        <v>129.79149999999998</v>
      </c>
      <c r="G73" s="14">
        <v>0</v>
      </c>
      <c r="H73" s="14">
        <v>0</v>
      </c>
      <c r="I73" s="14">
        <v>0</v>
      </c>
      <c r="J73" s="5">
        <v>519</v>
      </c>
      <c r="K73" s="5">
        <v>443</v>
      </c>
      <c r="L73" s="5">
        <v>0</v>
      </c>
      <c r="M73" s="5">
        <v>0</v>
      </c>
      <c r="N73" s="30">
        <f t="shared" si="15"/>
        <v>0</v>
      </c>
      <c r="O73" s="5">
        <v>57</v>
      </c>
      <c r="P73" s="5">
        <v>8</v>
      </c>
      <c r="Q73" s="30">
        <f t="shared" si="16"/>
        <v>0.10982658959537572</v>
      </c>
      <c r="R73" s="30">
        <f t="shared" si="17"/>
        <v>0</v>
      </c>
      <c r="S73" s="30">
        <f t="shared" si="18"/>
        <v>1.8058690744920992E-2</v>
      </c>
      <c r="T73" s="30">
        <f t="shared" si="19"/>
        <v>0</v>
      </c>
      <c r="U73" s="13">
        <v>0</v>
      </c>
      <c r="V73" s="13">
        <v>0</v>
      </c>
      <c r="W73" s="13">
        <f t="shared" si="20"/>
        <v>100</v>
      </c>
      <c r="X73" s="13">
        <f t="shared" si="21"/>
        <v>100</v>
      </c>
    </row>
    <row r="74" spans="2:24" x14ac:dyDescent="0.25">
      <c r="B74" s="20">
        <v>44154</v>
      </c>
      <c r="C74" s="13">
        <v>245.316125</v>
      </c>
      <c r="D74" s="13">
        <v>383.63440000000003</v>
      </c>
      <c r="E74" s="13">
        <v>265.95549999999997</v>
      </c>
      <c r="F74" s="13">
        <v>462.08699999999999</v>
      </c>
      <c r="G74" s="14">
        <v>0</v>
      </c>
      <c r="H74" s="14">
        <v>0</v>
      </c>
      <c r="I74" s="14">
        <v>0</v>
      </c>
      <c r="J74" s="5">
        <v>660</v>
      </c>
      <c r="K74" s="5">
        <v>606</v>
      </c>
      <c r="L74" s="5">
        <v>0</v>
      </c>
      <c r="M74" s="5">
        <v>0</v>
      </c>
      <c r="N74" s="30">
        <f t="shared" si="15"/>
        <v>0</v>
      </c>
      <c r="O74" s="5">
        <v>58</v>
      </c>
      <c r="P74" s="5">
        <v>8</v>
      </c>
      <c r="Q74" s="30">
        <f t="shared" si="16"/>
        <v>8.7878787878787876E-2</v>
      </c>
      <c r="R74" s="30">
        <f t="shared" si="17"/>
        <v>0</v>
      </c>
      <c r="S74" s="30">
        <f t="shared" si="18"/>
        <v>1.3201320132013201E-2</v>
      </c>
      <c r="T74" s="30">
        <f t="shared" si="19"/>
        <v>0</v>
      </c>
      <c r="U74" s="13">
        <v>0</v>
      </c>
      <c r="V74" s="13">
        <v>0</v>
      </c>
      <c r="W74" s="13">
        <f t="shared" si="20"/>
        <v>100</v>
      </c>
      <c r="X74" s="13">
        <f t="shared" si="21"/>
        <v>100</v>
      </c>
    </row>
    <row r="75" spans="2:24" x14ac:dyDescent="0.25">
      <c r="B75" s="20">
        <v>44155</v>
      </c>
      <c r="C75" s="13">
        <v>266.13350000000003</v>
      </c>
      <c r="D75" s="13">
        <v>353.24660000000006</v>
      </c>
      <c r="E75" s="13">
        <v>322.512</v>
      </c>
      <c r="F75" s="13">
        <v>373.73633333333333</v>
      </c>
      <c r="G75" s="14">
        <v>0</v>
      </c>
      <c r="H75" s="14">
        <v>0</v>
      </c>
      <c r="I75" s="14">
        <v>0</v>
      </c>
      <c r="J75" s="5">
        <v>522</v>
      </c>
      <c r="K75" s="5">
        <v>518</v>
      </c>
      <c r="L75" s="5">
        <v>0</v>
      </c>
      <c r="M75" s="5">
        <v>0</v>
      </c>
      <c r="N75" s="30">
        <f t="shared" si="15"/>
        <v>0</v>
      </c>
      <c r="O75" s="5">
        <v>35</v>
      </c>
      <c r="P75" s="5">
        <v>11</v>
      </c>
      <c r="Q75" s="30">
        <f t="shared" si="16"/>
        <v>6.7049808429118771E-2</v>
      </c>
      <c r="R75" s="30">
        <f t="shared" si="17"/>
        <v>0</v>
      </c>
      <c r="S75" s="30">
        <f t="shared" si="18"/>
        <v>2.1235521235521235E-2</v>
      </c>
      <c r="T75" s="30">
        <f t="shared" si="19"/>
        <v>0</v>
      </c>
      <c r="U75" s="13">
        <v>0</v>
      </c>
      <c r="V75" s="13">
        <v>0</v>
      </c>
      <c r="W75" s="13">
        <f t="shared" si="20"/>
        <v>100</v>
      </c>
      <c r="X75" s="13">
        <f t="shared" si="21"/>
        <v>100</v>
      </c>
    </row>
    <row r="76" spans="2:24" x14ac:dyDescent="0.25">
      <c r="B76" s="4">
        <v>44156</v>
      </c>
      <c r="C76" s="13">
        <v>354.35111111111115</v>
      </c>
      <c r="D76" s="13">
        <v>320.19420000000002</v>
      </c>
      <c r="E76" s="13">
        <v>235.33999999999997</v>
      </c>
      <c r="F76" s="13">
        <v>376.76366666666667</v>
      </c>
      <c r="G76" s="14">
        <v>0</v>
      </c>
      <c r="H76" s="14">
        <v>0</v>
      </c>
      <c r="I76" s="14">
        <v>0</v>
      </c>
      <c r="J76" s="5">
        <v>741</v>
      </c>
      <c r="K76" s="5">
        <v>427</v>
      </c>
      <c r="L76" s="5">
        <v>0</v>
      </c>
      <c r="M76" s="5">
        <v>0</v>
      </c>
      <c r="N76" s="30">
        <f t="shared" si="15"/>
        <v>0</v>
      </c>
      <c r="O76" s="5">
        <v>96</v>
      </c>
      <c r="P76" s="5">
        <v>9</v>
      </c>
      <c r="Q76" s="30">
        <f t="shared" si="16"/>
        <v>0.12955465587044535</v>
      </c>
      <c r="R76" s="30">
        <f t="shared" si="17"/>
        <v>0</v>
      </c>
      <c r="S76" s="30">
        <f t="shared" si="18"/>
        <v>2.1077283372365339E-2</v>
      </c>
      <c r="T76" s="30">
        <f t="shared" si="19"/>
        <v>0</v>
      </c>
      <c r="U76" s="13">
        <v>0</v>
      </c>
      <c r="V76" s="13">
        <v>0</v>
      </c>
      <c r="W76" s="13">
        <f t="shared" si="20"/>
        <v>100</v>
      </c>
      <c r="X76" s="13">
        <f t="shared" si="21"/>
        <v>100</v>
      </c>
    </row>
    <row r="77" spans="2:24" x14ac:dyDescent="0.25">
      <c r="B77" s="4">
        <v>44157</v>
      </c>
      <c r="C77" s="13">
        <v>373.30954545454546</v>
      </c>
      <c r="D77" s="13">
        <v>297.86200000000002</v>
      </c>
      <c r="E77" s="13">
        <v>246.28649999999999</v>
      </c>
      <c r="F77" s="13">
        <v>366.62933333333331</v>
      </c>
      <c r="G77" s="14">
        <v>0</v>
      </c>
      <c r="H77" s="14">
        <v>0</v>
      </c>
      <c r="I77" s="14">
        <v>0</v>
      </c>
      <c r="J77" s="5">
        <v>1001</v>
      </c>
      <c r="K77" s="5">
        <v>579</v>
      </c>
      <c r="L77" s="5">
        <v>0</v>
      </c>
      <c r="M77" s="5">
        <v>0</v>
      </c>
      <c r="N77" s="30">
        <f t="shared" si="15"/>
        <v>0</v>
      </c>
      <c r="O77" s="5">
        <v>54</v>
      </c>
      <c r="P77" s="5">
        <v>8</v>
      </c>
      <c r="Q77" s="30">
        <f t="shared" si="16"/>
        <v>5.3946053946053944E-2</v>
      </c>
      <c r="R77" s="30">
        <f t="shared" si="17"/>
        <v>0</v>
      </c>
      <c r="S77" s="30">
        <f t="shared" si="18"/>
        <v>1.3816925734024179E-2</v>
      </c>
      <c r="T77" s="30">
        <f t="shared" si="19"/>
        <v>0</v>
      </c>
      <c r="U77" s="13">
        <v>0</v>
      </c>
      <c r="V77" s="13">
        <v>0</v>
      </c>
      <c r="W77" s="13">
        <f t="shared" si="20"/>
        <v>100</v>
      </c>
      <c r="X77" s="13">
        <f t="shared" si="21"/>
        <v>100</v>
      </c>
    </row>
    <row r="78" spans="2:24" x14ac:dyDescent="0.25">
      <c r="B78" s="21">
        <v>44158</v>
      </c>
      <c r="C78" s="13">
        <v>313.86172727272731</v>
      </c>
      <c r="D78" s="13">
        <v>229.81299999999996</v>
      </c>
      <c r="E78" s="13">
        <v>203.86425000000003</v>
      </c>
      <c r="F78" s="13">
        <v>264.41133333333329</v>
      </c>
      <c r="G78" s="14">
        <v>0</v>
      </c>
      <c r="H78" s="14">
        <v>0</v>
      </c>
      <c r="I78" s="14">
        <v>0</v>
      </c>
      <c r="J78" s="5">
        <v>894</v>
      </c>
      <c r="K78" s="5">
        <v>562</v>
      </c>
      <c r="L78" s="5">
        <v>0</v>
      </c>
      <c r="M78" s="5">
        <v>0</v>
      </c>
      <c r="N78" s="30">
        <f t="shared" si="15"/>
        <v>0</v>
      </c>
      <c r="O78" s="5">
        <v>56</v>
      </c>
      <c r="P78" s="5">
        <v>5</v>
      </c>
      <c r="Q78" s="30">
        <f t="shared" si="16"/>
        <v>6.2639821029082776E-2</v>
      </c>
      <c r="R78" s="30">
        <f t="shared" si="17"/>
        <v>0</v>
      </c>
      <c r="S78" s="30">
        <f t="shared" si="18"/>
        <v>8.8967971530249119E-3</v>
      </c>
      <c r="T78" s="30">
        <f t="shared" si="19"/>
        <v>0</v>
      </c>
      <c r="U78" s="13">
        <v>0</v>
      </c>
      <c r="V78" s="13">
        <v>0</v>
      </c>
      <c r="W78" s="13">
        <f t="shared" si="20"/>
        <v>100</v>
      </c>
      <c r="X78" s="13">
        <f t="shared" si="21"/>
        <v>100</v>
      </c>
    </row>
    <row r="79" spans="2:24" x14ac:dyDescent="0.25">
      <c r="B79" s="4">
        <v>44159</v>
      </c>
      <c r="C79" s="13">
        <v>342.31412499999999</v>
      </c>
      <c r="D79" s="13">
        <v>205.65559999999999</v>
      </c>
      <c r="E79" s="13">
        <v>225.25933333333333</v>
      </c>
      <c r="F79" s="13">
        <v>176.25</v>
      </c>
      <c r="G79" s="14">
        <v>0</v>
      </c>
      <c r="H79" s="14">
        <v>0</v>
      </c>
      <c r="I79" s="14">
        <v>0</v>
      </c>
      <c r="J79" s="5">
        <v>854</v>
      </c>
      <c r="K79" s="5">
        <v>507</v>
      </c>
      <c r="L79" s="5">
        <v>0</v>
      </c>
      <c r="M79" s="5">
        <v>0</v>
      </c>
      <c r="N79" s="30">
        <f t="shared" si="15"/>
        <v>0</v>
      </c>
      <c r="O79" s="5">
        <v>50</v>
      </c>
      <c r="P79" s="5">
        <v>4</v>
      </c>
      <c r="Q79" s="30">
        <f t="shared" si="16"/>
        <v>5.8548009367681501E-2</v>
      </c>
      <c r="R79" s="30">
        <f t="shared" si="17"/>
        <v>0</v>
      </c>
      <c r="S79" s="30">
        <f t="shared" si="18"/>
        <v>7.889546351084813E-3</v>
      </c>
      <c r="T79" s="30">
        <f t="shared" si="19"/>
        <v>0</v>
      </c>
      <c r="U79" s="13">
        <v>0</v>
      </c>
      <c r="V79" s="13">
        <v>0</v>
      </c>
      <c r="W79" s="13">
        <f t="shared" si="20"/>
        <v>100</v>
      </c>
      <c r="X79" s="13">
        <f t="shared" si="21"/>
        <v>100</v>
      </c>
    </row>
    <row r="80" spans="2:24" x14ac:dyDescent="0.25">
      <c r="B80" s="21">
        <v>44160</v>
      </c>
      <c r="C80" s="13">
        <v>571.260625</v>
      </c>
      <c r="D80" s="13">
        <v>485.19920000000002</v>
      </c>
      <c r="E80" s="13">
        <v>611.678</v>
      </c>
      <c r="F80" s="13">
        <v>400.87999999999994</v>
      </c>
      <c r="G80" s="14">
        <v>0</v>
      </c>
      <c r="H80" s="14">
        <v>0</v>
      </c>
      <c r="I80" s="14">
        <v>0</v>
      </c>
      <c r="J80" s="5">
        <v>659</v>
      </c>
      <c r="K80" s="5">
        <v>593</v>
      </c>
      <c r="L80" s="5">
        <v>0</v>
      </c>
      <c r="M80" s="5">
        <v>0</v>
      </c>
      <c r="N80" s="30">
        <f t="shared" si="15"/>
        <v>0</v>
      </c>
      <c r="O80" s="5">
        <v>81</v>
      </c>
      <c r="P80" s="5">
        <v>24</v>
      </c>
      <c r="Q80" s="30">
        <f t="shared" si="16"/>
        <v>0.12291350531107739</v>
      </c>
      <c r="R80" s="30">
        <f t="shared" si="17"/>
        <v>0</v>
      </c>
      <c r="S80" s="30">
        <f t="shared" si="18"/>
        <v>4.0472175379426642E-2</v>
      </c>
      <c r="T80" s="30">
        <f t="shared" si="19"/>
        <v>0</v>
      </c>
      <c r="U80" s="13">
        <v>0</v>
      </c>
      <c r="V80" s="13">
        <v>0</v>
      </c>
      <c r="W80" s="13">
        <f t="shared" si="20"/>
        <v>100</v>
      </c>
      <c r="X80" s="13">
        <f t="shared" si="21"/>
        <v>100</v>
      </c>
    </row>
    <row r="81" spans="2:24" x14ac:dyDescent="0.25">
      <c r="B81" s="20">
        <v>44161</v>
      </c>
      <c r="C81" s="13">
        <v>425.70828571428564</v>
      </c>
      <c r="D81" s="13">
        <v>220.51325</v>
      </c>
      <c r="E81" s="13">
        <v>290.7765</v>
      </c>
      <c r="F81" s="13">
        <v>150.25</v>
      </c>
      <c r="G81" s="14">
        <v>0</v>
      </c>
      <c r="H81" s="14">
        <v>0</v>
      </c>
      <c r="I81" s="14">
        <v>0</v>
      </c>
      <c r="J81" s="5">
        <v>818</v>
      </c>
      <c r="K81" s="5">
        <v>654</v>
      </c>
      <c r="L81" s="5">
        <v>0</v>
      </c>
      <c r="M81" s="5">
        <v>0</v>
      </c>
      <c r="N81" s="30">
        <f t="shared" si="15"/>
        <v>0</v>
      </c>
      <c r="O81" s="5">
        <v>51</v>
      </c>
      <c r="P81" s="5">
        <v>4</v>
      </c>
      <c r="Q81" s="30">
        <f t="shared" si="16"/>
        <v>6.2347188264058682E-2</v>
      </c>
      <c r="R81" s="30">
        <f t="shared" si="17"/>
        <v>0</v>
      </c>
      <c r="S81" s="30">
        <f t="shared" si="18"/>
        <v>6.1162079510703364E-3</v>
      </c>
      <c r="T81" s="30">
        <f t="shared" si="19"/>
        <v>0</v>
      </c>
      <c r="U81" s="13">
        <v>0</v>
      </c>
      <c r="V81" s="13">
        <v>0</v>
      </c>
      <c r="W81" s="13">
        <f t="shared" si="20"/>
        <v>100</v>
      </c>
      <c r="X81" s="13">
        <f t="shared" si="21"/>
        <v>100</v>
      </c>
    </row>
    <row r="82" spans="2:24" x14ac:dyDescent="0.25">
      <c r="B82" s="20">
        <v>44162</v>
      </c>
      <c r="C82" s="13">
        <v>308.59222222222223</v>
      </c>
      <c r="D82" s="13">
        <v>346.28120000000001</v>
      </c>
      <c r="E82" s="13">
        <v>260.65649999999999</v>
      </c>
      <c r="F82" s="13">
        <v>403.36433333333338</v>
      </c>
      <c r="G82" s="14">
        <v>0</v>
      </c>
      <c r="H82" s="14">
        <v>0</v>
      </c>
      <c r="I82" s="14">
        <v>0</v>
      </c>
      <c r="J82" s="5">
        <v>811</v>
      </c>
      <c r="K82" s="5">
        <v>688</v>
      </c>
      <c r="L82" s="5">
        <v>0</v>
      </c>
      <c r="M82" s="5">
        <v>0</v>
      </c>
      <c r="N82" s="30">
        <f t="shared" si="15"/>
        <v>0</v>
      </c>
      <c r="O82" s="5">
        <v>49</v>
      </c>
      <c r="P82" s="5">
        <v>3</v>
      </c>
      <c r="Q82" s="30">
        <f t="shared" si="16"/>
        <v>6.0419235511713937E-2</v>
      </c>
      <c r="R82" s="30">
        <f t="shared" si="17"/>
        <v>0</v>
      </c>
      <c r="S82" s="30">
        <f t="shared" si="18"/>
        <v>4.3604651162790697E-3</v>
      </c>
      <c r="T82" s="30">
        <f t="shared" si="19"/>
        <v>0</v>
      </c>
      <c r="U82" s="13">
        <v>0</v>
      </c>
      <c r="V82" s="13">
        <v>0</v>
      </c>
      <c r="W82" s="13">
        <f t="shared" si="20"/>
        <v>100</v>
      </c>
      <c r="X82" s="13">
        <f t="shared" si="21"/>
        <v>100</v>
      </c>
    </row>
    <row r="83" spans="2:24" x14ac:dyDescent="0.25">
      <c r="B83" s="4">
        <v>44163</v>
      </c>
      <c r="C83" s="13">
        <v>369.57309999999995</v>
      </c>
      <c r="D83" s="13">
        <v>262.25516666666664</v>
      </c>
      <c r="E83" s="13">
        <v>197.18533333333335</v>
      </c>
      <c r="F83" s="13">
        <v>327.32499999999999</v>
      </c>
      <c r="G83" s="14">
        <v>0</v>
      </c>
      <c r="H83" s="14">
        <v>0</v>
      </c>
      <c r="I83" s="14">
        <v>0</v>
      </c>
      <c r="J83" s="5">
        <v>934</v>
      </c>
      <c r="K83" s="5">
        <v>600</v>
      </c>
      <c r="L83" s="5">
        <v>0</v>
      </c>
      <c r="M83" s="5">
        <v>0</v>
      </c>
      <c r="N83" s="30">
        <f t="shared" si="15"/>
        <v>0</v>
      </c>
      <c r="O83" s="5">
        <v>47</v>
      </c>
      <c r="P83" s="5">
        <v>1</v>
      </c>
      <c r="Q83" s="30">
        <f t="shared" si="16"/>
        <v>5.0321199143468949E-2</v>
      </c>
      <c r="R83" s="30">
        <f t="shared" si="17"/>
        <v>0</v>
      </c>
      <c r="S83" s="30">
        <f t="shared" si="18"/>
        <v>1.6666666666666668E-3</v>
      </c>
      <c r="T83" s="30">
        <f t="shared" si="19"/>
        <v>0</v>
      </c>
      <c r="U83" s="13">
        <v>0</v>
      </c>
      <c r="V83" s="13">
        <v>0</v>
      </c>
      <c r="W83" s="13">
        <f t="shared" si="20"/>
        <v>100</v>
      </c>
      <c r="X83" s="13">
        <f t="shared" si="21"/>
        <v>100</v>
      </c>
    </row>
    <row r="84" spans="2:24" x14ac:dyDescent="0.25">
      <c r="B84" s="4">
        <v>44164</v>
      </c>
      <c r="C84" s="13">
        <v>413.88389999999998</v>
      </c>
      <c r="D84" s="13">
        <v>312.3483333333333</v>
      </c>
      <c r="E84" s="13">
        <v>232.55633333333333</v>
      </c>
      <c r="F84" s="13">
        <v>392.14033333333333</v>
      </c>
      <c r="G84" s="14">
        <v>0</v>
      </c>
      <c r="H84" s="14">
        <v>0</v>
      </c>
      <c r="I84" s="14">
        <v>0</v>
      </c>
      <c r="J84" s="5">
        <v>955</v>
      </c>
      <c r="K84" s="5">
        <v>739</v>
      </c>
      <c r="L84" s="5">
        <v>0</v>
      </c>
      <c r="M84" s="5">
        <v>0</v>
      </c>
      <c r="N84" s="30">
        <f t="shared" si="15"/>
        <v>0</v>
      </c>
      <c r="O84" s="5">
        <v>64</v>
      </c>
      <c r="P84" s="5">
        <v>5</v>
      </c>
      <c r="Q84" s="30">
        <f t="shared" si="16"/>
        <v>6.7015706806282729E-2</v>
      </c>
      <c r="R84" s="30">
        <f t="shared" si="17"/>
        <v>0</v>
      </c>
      <c r="S84" s="30">
        <f t="shared" si="18"/>
        <v>6.7658998646820028E-3</v>
      </c>
      <c r="T84" s="30">
        <f t="shared" si="19"/>
        <v>0</v>
      </c>
      <c r="U84" s="13">
        <v>0</v>
      </c>
      <c r="V84" s="13">
        <v>0</v>
      </c>
      <c r="W84" s="13">
        <f t="shared" si="20"/>
        <v>100</v>
      </c>
      <c r="X84" s="13">
        <f t="shared" si="21"/>
        <v>100</v>
      </c>
    </row>
    <row r="85" spans="2:24" x14ac:dyDescent="0.25">
      <c r="B85" s="21">
        <v>44165</v>
      </c>
      <c r="C85" s="13">
        <v>338.88970000000006</v>
      </c>
      <c r="D85" s="13">
        <v>265.82900000000001</v>
      </c>
      <c r="E85" s="13">
        <v>203.01266666666666</v>
      </c>
      <c r="F85" s="13">
        <v>328.64533333333333</v>
      </c>
      <c r="G85" s="14">
        <v>0</v>
      </c>
      <c r="H85" s="14">
        <v>0</v>
      </c>
      <c r="I85" s="14">
        <v>0</v>
      </c>
      <c r="J85" s="5">
        <v>973</v>
      </c>
      <c r="K85" s="5">
        <v>758</v>
      </c>
      <c r="L85" s="5">
        <v>0</v>
      </c>
      <c r="M85" s="5">
        <v>3</v>
      </c>
      <c r="N85" s="30">
        <f t="shared" si="15"/>
        <v>3.9577836411609502E-3</v>
      </c>
      <c r="O85" s="5">
        <v>67</v>
      </c>
      <c r="P85" s="5">
        <v>14</v>
      </c>
      <c r="Q85" s="30">
        <f t="shared" ref="Q85" si="22">IF(O85=0,0,O85/J85)</f>
        <v>6.8859198355601239E-2</v>
      </c>
      <c r="R85" s="30">
        <f t="shared" ref="R85" si="23">IF(L85=0,0,L85/J85)</f>
        <v>0</v>
      </c>
      <c r="S85" s="30">
        <f t="shared" ref="S85" si="24">IF(P85=0,0,P85/K85)</f>
        <v>1.8469656992084433E-2</v>
      </c>
      <c r="T85" s="30">
        <f t="shared" ref="T85" si="25">IF(N85=0,0,N85/K85)</f>
        <v>5.221350450080409E-6</v>
      </c>
      <c r="U85" s="13">
        <v>0</v>
      </c>
      <c r="V85" s="13">
        <v>0</v>
      </c>
      <c r="W85" s="13">
        <f t="shared" ref="W85" si="26">100-U85</f>
        <v>100</v>
      </c>
      <c r="X85" s="13">
        <f t="shared" ref="X85" si="27">100-V85</f>
        <v>100</v>
      </c>
    </row>
    <row r="86" spans="2:24" x14ac:dyDescent="0.25">
      <c r="B86" s="4"/>
      <c r="C86" s="13"/>
      <c r="D86" s="13"/>
      <c r="E86" s="13"/>
      <c r="F86" s="13"/>
      <c r="G86" s="14"/>
      <c r="H86" s="14">
        <v>0</v>
      </c>
      <c r="I86" s="14">
        <v>0</v>
      </c>
      <c r="J86" s="5"/>
      <c r="K86" s="5"/>
      <c r="L86" s="5"/>
      <c r="M86" s="5"/>
      <c r="N86" s="30"/>
      <c r="O86" s="5"/>
      <c r="P86" s="5"/>
      <c r="Q86" s="30"/>
      <c r="R86" s="30"/>
      <c r="S86" s="30"/>
      <c r="T86" s="30"/>
      <c r="U86" s="13"/>
      <c r="V86" s="13"/>
      <c r="W86" s="13"/>
      <c r="X86" s="13"/>
    </row>
    <row r="87" spans="2:24" x14ac:dyDescent="0.25">
      <c r="B87" s="15" t="s">
        <v>2</v>
      </c>
      <c r="C87" s="16">
        <v>92929.414999999994</v>
      </c>
      <c r="D87" s="16">
        <v>53438.090000000011</v>
      </c>
      <c r="E87" s="16">
        <v>21568.005000000005</v>
      </c>
      <c r="F87" s="16">
        <v>31870.084999999999</v>
      </c>
      <c r="G87" s="22">
        <v>0</v>
      </c>
      <c r="H87" s="22">
        <v>0</v>
      </c>
      <c r="I87" s="22">
        <v>0</v>
      </c>
      <c r="J87" s="16">
        <v>22160</v>
      </c>
      <c r="K87" s="16">
        <v>16829</v>
      </c>
      <c r="L87" s="16">
        <v>0</v>
      </c>
      <c r="M87" s="16">
        <v>36</v>
      </c>
      <c r="N87" s="17" t="s">
        <v>34</v>
      </c>
      <c r="O87" s="16">
        <v>1726</v>
      </c>
      <c r="P87" s="16">
        <v>330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</row>
    <row r="88" spans="2:24" ht="25.5" x14ac:dyDescent="0.25">
      <c r="B88" s="19" t="s">
        <v>3</v>
      </c>
      <c r="C88" s="18">
        <v>367.74714675204427</v>
      </c>
      <c r="D88" s="18">
        <v>338.94101039682533</v>
      </c>
      <c r="E88" s="18">
        <v>282.29188888888893</v>
      </c>
      <c r="F88" s="18">
        <v>383.67228888888894</v>
      </c>
      <c r="G88" s="22">
        <v>0</v>
      </c>
      <c r="H88" s="22">
        <v>0</v>
      </c>
      <c r="I88" s="22">
        <v>0</v>
      </c>
      <c r="J88" s="18">
        <v>738.66666666666663</v>
      </c>
      <c r="K88" s="18">
        <v>560.9666666666667</v>
      </c>
      <c r="L88" s="18">
        <v>0</v>
      </c>
      <c r="M88" s="18">
        <v>1.2</v>
      </c>
      <c r="N88" s="31">
        <f>AVERAGE(N56:N86)</f>
        <v>2.5012355830477295E-3</v>
      </c>
      <c r="O88" s="18">
        <v>57.533333333333331</v>
      </c>
      <c r="P88" s="18">
        <v>11</v>
      </c>
      <c r="Q88" s="31">
        <f>AVERAGE(Q56:Q86)</f>
        <v>7.8518278127636953E-2</v>
      </c>
      <c r="R88" s="31">
        <f>AVERAGE(R56:R86)</f>
        <v>0</v>
      </c>
      <c r="S88" s="31">
        <f>AVERAGE(S56:S86)</f>
        <v>1.8061683159442458E-2</v>
      </c>
      <c r="T88" s="31">
        <f t="shared" ref="T88:X88" si="28">AVERAGE(T56:T86)</f>
        <v>5.4613203360321752E-6</v>
      </c>
      <c r="U88" s="18">
        <f t="shared" si="28"/>
        <v>0</v>
      </c>
      <c r="V88" s="18">
        <f t="shared" si="28"/>
        <v>0</v>
      </c>
      <c r="W88" s="18">
        <f t="shared" si="28"/>
        <v>100</v>
      </c>
      <c r="X88" s="18">
        <f t="shared" si="28"/>
        <v>100</v>
      </c>
    </row>
    <row r="91" spans="2:24" ht="25.5" customHeight="1" x14ac:dyDescent="0.25">
      <c r="B91" s="28">
        <v>44866</v>
      </c>
      <c r="C91" s="32" t="s">
        <v>41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4"/>
    </row>
    <row r="92" spans="2:24" ht="156" x14ac:dyDescent="0.25">
      <c r="B92" s="19"/>
      <c r="C92" s="12"/>
      <c r="D92" s="10" t="s">
        <v>38</v>
      </c>
      <c r="E92" s="10" t="s">
        <v>39</v>
      </c>
      <c r="F92" s="10" t="s">
        <v>40</v>
      </c>
      <c r="G92" s="10" t="s">
        <v>14</v>
      </c>
      <c r="H92" s="10" t="s">
        <v>15</v>
      </c>
      <c r="I92" s="10" t="s">
        <v>16</v>
      </c>
      <c r="J92" s="10" t="s">
        <v>19</v>
      </c>
      <c r="K92" s="10" t="s">
        <v>20</v>
      </c>
      <c r="L92" s="10" t="s">
        <v>21</v>
      </c>
      <c r="M92" s="23" t="s">
        <v>23</v>
      </c>
      <c r="N92" s="10" t="s">
        <v>24</v>
      </c>
    </row>
    <row r="93" spans="2:24" x14ac:dyDescent="0.25">
      <c r="B93" s="19"/>
      <c r="C93" s="12" t="s">
        <v>25</v>
      </c>
      <c r="D93" s="12" t="s">
        <v>25</v>
      </c>
      <c r="E93" s="12" t="s">
        <v>25</v>
      </c>
      <c r="F93" s="12" t="s">
        <v>25</v>
      </c>
      <c r="G93" s="12" t="s">
        <v>26</v>
      </c>
      <c r="H93" s="12" t="s">
        <v>27</v>
      </c>
      <c r="I93" s="12" t="s">
        <v>28</v>
      </c>
      <c r="J93" s="12" t="s">
        <v>28</v>
      </c>
      <c r="K93" s="12" t="s">
        <v>30</v>
      </c>
      <c r="L93" s="12" t="s">
        <v>31</v>
      </c>
      <c r="M93" s="24" t="s">
        <v>32</v>
      </c>
      <c r="N93" s="12" t="s">
        <v>33</v>
      </c>
    </row>
    <row r="94" spans="2:24" x14ac:dyDescent="0.25">
      <c r="B94" s="19" t="s">
        <v>2</v>
      </c>
      <c r="C94" s="16">
        <f>SUM(C87:D87)</f>
        <v>146367.505</v>
      </c>
      <c r="D94" s="16">
        <f>D87</f>
        <v>53438.090000000011</v>
      </c>
      <c r="E94" s="16">
        <f t="shared" ref="E94:F94" si="29">E87</f>
        <v>21568.005000000005</v>
      </c>
      <c r="F94" s="16">
        <f t="shared" si="29"/>
        <v>31870.084999999999</v>
      </c>
      <c r="G94" s="16">
        <f>SUM(H87:I87)</f>
        <v>0</v>
      </c>
      <c r="H94" s="16">
        <f>SUM(J87:K87)</f>
        <v>38989</v>
      </c>
      <c r="I94" s="16">
        <f>SUM(L87:M87)</f>
        <v>36</v>
      </c>
      <c r="J94" s="16">
        <f>SUM(O87:P87)</f>
        <v>2056</v>
      </c>
      <c r="K94" s="17" t="s">
        <v>34</v>
      </c>
      <c r="L94" s="17" t="s">
        <v>34</v>
      </c>
      <c r="M94" s="25" t="s">
        <v>34</v>
      </c>
      <c r="N94" s="17" t="s">
        <v>34</v>
      </c>
    </row>
    <row r="95" spans="2:24" ht="25.5" x14ac:dyDescent="0.25">
      <c r="B95" s="19" t="s">
        <v>3</v>
      </c>
      <c r="C95" s="22">
        <f>AVERAGE(C88:D88)</f>
        <v>353.34407857443477</v>
      </c>
      <c r="D95" s="22">
        <f>D88</f>
        <v>338.94101039682533</v>
      </c>
      <c r="E95" s="22">
        <f t="shared" ref="E95:F95" si="30">E88</f>
        <v>282.29188888888893</v>
      </c>
      <c r="F95" s="22">
        <f t="shared" si="30"/>
        <v>383.67228888888894</v>
      </c>
      <c r="G95" s="22">
        <f>AVERAGE(H88:I88)</f>
        <v>0</v>
      </c>
      <c r="H95" s="22">
        <f>AVERAGE(J88:K88)</f>
        <v>649.81666666666661</v>
      </c>
      <c r="I95" s="22">
        <f>AVERAGE(L88:M88)</f>
        <v>0.6</v>
      </c>
      <c r="J95" s="22">
        <f>AVERAGE(O88:P88)</f>
        <v>34.266666666666666</v>
      </c>
      <c r="K95" s="31">
        <f>AVERAGE(Q88,S88)</f>
        <v>4.8289980643539704E-2</v>
      </c>
      <c r="L95" s="31">
        <f>AVERAGE(R88,T88)</f>
        <v>2.7306601680160876E-6</v>
      </c>
      <c r="M95" s="26">
        <f>AVERAGE(U88:V88)</f>
        <v>0</v>
      </c>
      <c r="N95" s="22">
        <f>AVERAGE(W88:X88)</f>
        <v>100</v>
      </c>
    </row>
    <row r="98" spans="2:24" x14ac:dyDescent="0.25">
      <c r="B98" s="1" t="s">
        <v>35</v>
      </c>
      <c r="C98" s="11">
        <v>1</v>
      </c>
      <c r="D98" s="11">
        <v>2</v>
      </c>
      <c r="E98" s="11">
        <v>3</v>
      </c>
      <c r="F98" s="11">
        <v>4</v>
      </c>
      <c r="G98" s="11">
        <v>5</v>
      </c>
      <c r="H98" s="11">
        <v>6</v>
      </c>
      <c r="I98" s="11">
        <v>7</v>
      </c>
      <c r="J98" s="11">
        <v>8</v>
      </c>
      <c r="K98" s="11">
        <v>9</v>
      </c>
      <c r="L98" s="11">
        <v>10</v>
      </c>
      <c r="M98" s="11">
        <v>11</v>
      </c>
      <c r="N98" s="11">
        <v>12</v>
      </c>
      <c r="O98" s="11">
        <v>13</v>
      </c>
      <c r="P98" s="11">
        <v>14</v>
      </c>
      <c r="Q98" s="11">
        <v>15</v>
      </c>
      <c r="R98" s="11">
        <v>16</v>
      </c>
      <c r="S98" s="11">
        <v>17</v>
      </c>
      <c r="T98" s="11">
        <v>18</v>
      </c>
      <c r="U98" s="11">
        <v>19</v>
      </c>
      <c r="V98" s="11">
        <v>20</v>
      </c>
      <c r="W98" s="11">
        <v>21</v>
      </c>
      <c r="X98" s="11">
        <v>22</v>
      </c>
    </row>
    <row r="99" spans="2:24" ht="63.75" x14ac:dyDescent="0.25">
      <c r="B99" s="6" t="s">
        <v>7</v>
      </c>
      <c r="C99" s="2" t="s">
        <v>0</v>
      </c>
      <c r="D99" s="2" t="s">
        <v>8</v>
      </c>
      <c r="E99" s="2" t="s">
        <v>8</v>
      </c>
      <c r="F99" s="2" t="s">
        <v>8</v>
      </c>
      <c r="G99" s="2" t="s">
        <v>8</v>
      </c>
      <c r="H99" s="2" t="s">
        <v>9</v>
      </c>
      <c r="I99" s="2" t="s">
        <v>10</v>
      </c>
      <c r="J99" s="2" t="s">
        <v>11</v>
      </c>
      <c r="K99" s="2" t="s">
        <v>12</v>
      </c>
      <c r="L99" s="2" t="s">
        <v>11</v>
      </c>
      <c r="M99" s="2" t="s">
        <v>12</v>
      </c>
      <c r="N99" s="2" t="s">
        <v>12</v>
      </c>
      <c r="O99" s="2" t="s">
        <v>11</v>
      </c>
      <c r="P99" s="2" t="s">
        <v>12</v>
      </c>
      <c r="Q99" s="2" t="s">
        <v>11</v>
      </c>
      <c r="R99" s="2" t="s">
        <v>11</v>
      </c>
      <c r="S99" s="2" t="s">
        <v>12</v>
      </c>
      <c r="T99" s="2" t="s">
        <v>12</v>
      </c>
      <c r="U99" s="2" t="s">
        <v>11</v>
      </c>
      <c r="V99" s="2" t="s">
        <v>12</v>
      </c>
      <c r="W99" s="2" t="s">
        <v>11</v>
      </c>
      <c r="X99" s="2" t="s">
        <v>12</v>
      </c>
    </row>
    <row r="100" spans="2:24" ht="144" x14ac:dyDescent="0.25">
      <c r="B100" s="7" t="s">
        <v>13</v>
      </c>
      <c r="C100" s="9"/>
      <c r="D100" s="10"/>
      <c r="E100" s="10" t="s">
        <v>38</v>
      </c>
      <c r="F100" s="10" t="s">
        <v>39</v>
      </c>
      <c r="G100" s="10" t="s">
        <v>40</v>
      </c>
      <c r="H100" s="10" t="s">
        <v>14</v>
      </c>
      <c r="I100" s="10" t="s">
        <v>14</v>
      </c>
      <c r="J100" s="10" t="s">
        <v>15</v>
      </c>
      <c r="K100" s="10" t="s">
        <v>15</v>
      </c>
      <c r="L100" s="10" t="s">
        <v>16</v>
      </c>
      <c r="M100" s="10" t="s">
        <v>17</v>
      </c>
      <c r="N100" s="10" t="s">
        <v>18</v>
      </c>
      <c r="O100" s="10" t="s">
        <v>19</v>
      </c>
      <c r="P100" s="10" t="s">
        <v>19</v>
      </c>
      <c r="Q100" s="10" t="s">
        <v>20</v>
      </c>
      <c r="R100" s="10" t="s">
        <v>21</v>
      </c>
      <c r="S100" s="10" t="s">
        <v>22</v>
      </c>
      <c r="T100" s="10" t="s">
        <v>21</v>
      </c>
      <c r="U100" s="10" t="s">
        <v>23</v>
      </c>
      <c r="V100" s="10" t="s">
        <v>23</v>
      </c>
      <c r="W100" s="10" t="s">
        <v>24</v>
      </c>
      <c r="X100" s="10" t="s">
        <v>24</v>
      </c>
    </row>
    <row r="101" spans="2:24" x14ac:dyDescent="0.25">
      <c r="B101" s="3" t="s">
        <v>1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26</v>
      </c>
      <c r="I101" s="12" t="s">
        <v>26</v>
      </c>
      <c r="J101" s="12" t="s">
        <v>27</v>
      </c>
      <c r="K101" s="12" t="s">
        <v>27</v>
      </c>
      <c r="L101" s="12" t="s">
        <v>28</v>
      </c>
      <c r="M101" s="12" t="s">
        <v>28</v>
      </c>
      <c r="N101" s="12" t="s">
        <v>29</v>
      </c>
      <c r="O101" s="12" t="s">
        <v>28</v>
      </c>
      <c r="P101" s="12" t="s">
        <v>28</v>
      </c>
      <c r="Q101" s="12" t="s">
        <v>30</v>
      </c>
      <c r="R101" s="12" t="s">
        <v>31</v>
      </c>
      <c r="S101" s="12" t="s">
        <v>30</v>
      </c>
      <c r="T101" s="12" t="s">
        <v>31</v>
      </c>
      <c r="U101" s="12" t="s">
        <v>32</v>
      </c>
      <c r="V101" s="12" t="s">
        <v>32</v>
      </c>
      <c r="W101" s="12" t="s">
        <v>33</v>
      </c>
      <c r="X101" s="12" t="s">
        <v>33</v>
      </c>
    </row>
    <row r="102" spans="2:24" x14ac:dyDescent="0.25">
      <c r="B102" s="4">
        <v>44166</v>
      </c>
      <c r="C102" s="13">
        <v>384.66988888888886</v>
      </c>
      <c r="D102" s="13">
        <v>420.8370000000001</v>
      </c>
      <c r="E102" s="13">
        <v>296.51949999999999</v>
      </c>
      <c r="F102" s="13">
        <v>503.71533333333338</v>
      </c>
      <c r="G102" s="14">
        <v>0</v>
      </c>
      <c r="H102" s="14">
        <v>0</v>
      </c>
      <c r="I102" s="14">
        <v>0</v>
      </c>
      <c r="J102" s="5">
        <v>911</v>
      </c>
      <c r="K102" s="5">
        <v>740</v>
      </c>
      <c r="L102" s="5">
        <v>0</v>
      </c>
      <c r="M102" s="5">
        <v>0</v>
      </c>
      <c r="N102" s="30">
        <f>IF(M102=0,0,M102/K102)</f>
        <v>0</v>
      </c>
      <c r="O102" s="5">
        <v>66</v>
      </c>
      <c r="P102" s="5">
        <v>14</v>
      </c>
      <c r="Q102" s="30">
        <f>IF(O102=0,0,O102/J102)</f>
        <v>7.2447859495060371E-2</v>
      </c>
      <c r="R102" s="30">
        <f>IF(L102=0,0,L102/J102)</f>
        <v>0</v>
      </c>
      <c r="S102" s="30">
        <f>IF(P102=0,0,P102/K102)</f>
        <v>1.891891891891892E-2</v>
      </c>
      <c r="T102" s="30">
        <f>IF(N102=0,0,N102/K102)</f>
        <v>0</v>
      </c>
      <c r="U102" s="13">
        <v>0</v>
      </c>
      <c r="V102" s="13">
        <v>0</v>
      </c>
      <c r="W102" s="13">
        <f>100-U102</f>
        <v>100</v>
      </c>
      <c r="X102" s="13">
        <f>100-V102</f>
        <v>100</v>
      </c>
    </row>
    <row r="103" spans="2:24" x14ac:dyDescent="0.25">
      <c r="B103" s="21">
        <v>44167</v>
      </c>
      <c r="C103" s="13">
        <v>572.72533333333331</v>
      </c>
      <c r="D103" s="13">
        <v>455.89300000000003</v>
      </c>
      <c r="E103" s="13">
        <v>349.59399999999999</v>
      </c>
      <c r="F103" s="13">
        <v>526.75900000000001</v>
      </c>
      <c r="G103" s="14">
        <v>0</v>
      </c>
      <c r="H103" s="14">
        <v>0</v>
      </c>
      <c r="I103" s="14">
        <v>0</v>
      </c>
      <c r="J103" s="5">
        <v>995</v>
      </c>
      <c r="K103" s="5">
        <v>601</v>
      </c>
      <c r="L103" s="5">
        <v>0</v>
      </c>
      <c r="M103" s="5">
        <v>0</v>
      </c>
      <c r="N103" s="30">
        <f t="shared" ref="N103:N132" si="31">IF(M103=0,0,M103/K103)</f>
        <v>0</v>
      </c>
      <c r="O103" s="5">
        <v>57</v>
      </c>
      <c r="P103" s="5">
        <v>2</v>
      </c>
      <c r="Q103" s="30">
        <f t="shared" ref="Q103:Q131" si="32">IF(O103=0,0,O103/J103)</f>
        <v>5.7286432160804021E-2</v>
      </c>
      <c r="R103" s="30">
        <f t="shared" ref="R103:R131" si="33">IF(L103=0,0,L103/J103)</f>
        <v>0</v>
      </c>
      <c r="S103" s="30">
        <f t="shared" ref="S103:S131" si="34">IF(P103=0,0,P103/K103)</f>
        <v>3.3277870216306157E-3</v>
      </c>
      <c r="T103" s="30">
        <f t="shared" ref="T103:T131" si="35">IF(N103=0,0,N103/K103)</f>
        <v>0</v>
      </c>
      <c r="U103" s="13">
        <v>0</v>
      </c>
      <c r="V103" s="13">
        <v>0</v>
      </c>
      <c r="W103" s="13">
        <f t="shared" ref="W103:W131" si="36">100-U103</f>
        <v>100</v>
      </c>
      <c r="X103" s="13">
        <f t="shared" ref="X103:X131" si="37">100-V103</f>
        <v>100</v>
      </c>
    </row>
    <row r="104" spans="2:24" x14ac:dyDescent="0.25">
      <c r="B104" s="20">
        <v>44168</v>
      </c>
      <c r="C104" s="13">
        <v>360.55177777777777</v>
      </c>
      <c r="D104" s="13">
        <v>505.53519999999997</v>
      </c>
      <c r="E104" s="13">
        <v>349.83799999999997</v>
      </c>
      <c r="F104" s="13">
        <v>609.33333333333337</v>
      </c>
      <c r="G104" s="14">
        <v>0</v>
      </c>
      <c r="H104" s="14">
        <v>0</v>
      </c>
      <c r="I104" s="14">
        <v>0</v>
      </c>
      <c r="J104" s="5">
        <v>804</v>
      </c>
      <c r="K104" s="5">
        <v>688</v>
      </c>
      <c r="L104" s="5">
        <v>0</v>
      </c>
      <c r="M104" s="5">
        <v>0</v>
      </c>
      <c r="N104" s="30">
        <f t="shared" si="31"/>
        <v>0</v>
      </c>
      <c r="O104" s="5">
        <v>55</v>
      </c>
      <c r="P104" s="5">
        <v>1</v>
      </c>
      <c r="Q104" s="30">
        <f t="shared" si="32"/>
        <v>6.8407960199004969E-2</v>
      </c>
      <c r="R104" s="30">
        <f t="shared" si="33"/>
        <v>0</v>
      </c>
      <c r="S104" s="30">
        <f t="shared" si="34"/>
        <v>1.4534883720930232E-3</v>
      </c>
      <c r="T104" s="30">
        <f t="shared" si="35"/>
        <v>0</v>
      </c>
      <c r="U104" s="13">
        <v>0</v>
      </c>
      <c r="V104" s="13">
        <v>0</v>
      </c>
      <c r="W104" s="13">
        <f t="shared" si="36"/>
        <v>100</v>
      </c>
      <c r="X104" s="13">
        <f t="shared" si="37"/>
        <v>100</v>
      </c>
    </row>
    <row r="105" spans="2:24" x14ac:dyDescent="0.25">
      <c r="B105" s="20">
        <v>44169</v>
      </c>
      <c r="C105" s="13">
        <v>372.67099999999999</v>
      </c>
      <c r="D105" s="13">
        <v>311.24220000000003</v>
      </c>
      <c r="E105" s="13">
        <v>334.34800000000001</v>
      </c>
      <c r="F105" s="13">
        <v>276.58350000000002</v>
      </c>
      <c r="G105" s="14">
        <v>0</v>
      </c>
      <c r="H105" s="14">
        <v>0</v>
      </c>
      <c r="I105" s="14">
        <v>0</v>
      </c>
      <c r="J105" s="5">
        <v>826</v>
      </c>
      <c r="K105" s="5">
        <v>701</v>
      </c>
      <c r="L105" s="5">
        <v>0</v>
      </c>
      <c r="M105" s="5">
        <v>0</v>
      </c>
      <c r="N105" s="30">
        <f t="shared" si="31"/>
        <v>0</v>
      </c>
      <c r="O105" s="5">
        <v>54</v>
      </c>
      <c r="P105" s="5">
        <v>1</v>
      </c>
      <c r="Q105" s="30">
        <f t="shared" si="32"/>
        <v>6.5375302663438259E-2</v>
      </c>
      <c r="R105" s="30">
        <f t="shared" si="33"/>
        <v>0</v>
      </c>
      <c r="S105" s="30">
        <f t="shared" si="34"/>
        <v>1.4265335235378032E-3</v>
      </c>
      <c r="T105" s="30">
        <f t="shared" si="35"/>
        <v>0</v>
      </c>
      <c r="U105" s="13">
        <v>0</v>
      </c>
      <c r="V105" s="13">
        <v>0</v>
      </c>
      <c r="W105" s="13">
        <f t="shared" si="36"/>
        <v>100</v>
      </c>
      <c r="X105" s="13">
        <f t="shared" si="37"/>
        <v>100</v>
      </c>
    </row>
    <row r="106" spans="2:24" x14ac:dyDescent="0.25">
      <c r="B106" s="4">
        <v>44170</v>
      </c>
      <c r="C106" s="13">
        <v>669.20436363636372</v>
      </c>
      <c r="D106" s="13">
        <v>336.29399999999998</v>
      </c>
      <c r="E106" s="13">
        <v>263.90174999999999</v>
      </c>
      <c r="F106" s="13">
        <v>432.81700000000001</v>
      </c>
      <c r="G106" s="14">
        <v>0</v>
      </c>
      <c r="H106" s="14">
        <v>0</v>
      </c>
      <c r="I106" s="14">
        <v>0</v>
      </c>
      <c r="J106" s="5">
        <v>859</v>
      </c>
      <c r="K106" s="5">
        <v>731</v>
      </c>
      <c r="L106" s="5">
        <v>0</v>
      </c>
      <c r="M106" s="5">
        <v>0</v>
      </c>
      <c r="N106" s="30">
        <f t="shared" si="31"/>
        <v>0</v>
      </c>
      <c r="O106" s="5">
        <v>54</v>
      </c>
      <c r="P106" s="5">
        <v>4</v>
      </c>
      <c r="Q106" s="30">
        <f t="shared" si="32"/>
        <v>6.2863795110593715E-2</v>
      </c>
      <c r="R106" s="30">
        <f t="shared" si="33"/>
        <v>0</v>
      </c>
      <c r="S106" s="30">
        <f t="shared" si="34"/>
        <v>5.4719562243502051E-3</v>
      </c>
      <c r="T106" s="30">
        <f t="shared" si="35"/>
        <v>0</v>
      </c>
      <c r="U106" s="13">
        <v>0</v>
      </c>
      <c r="V106" s="13">
        <v>0</v>
      </c>
      <c r="W106" s="13">
        <f t="shared" si="36"/>
        <v>100</v>
      </c>
      <c r="X106" s="13">
        <f t="shared" si="37"/>
        <v>100</v>
      </c>
    </row>
    <row r="107" spans="2:24" x14ac:dyDescent="0.25">
      <c r="B107" s="4">
        <v>44171</v>
      </c>
      <c r="C107" s="13">
        <v>518.54311111111122</v>
      </c>
      <c r="D107" s="13">
        <v>427.87659999999994</v>
      </c>
      <c r="E107" s="13">
        <v>415.89049999999997</v>
      </c>
      <c r="F107" s="13">
        <v>435.86733333333331</v>
      </c>
      <c r="G107" s="14">
        <v>0</v>
      </c>
      <c r="H107" s="14">
        <v>0</v>
      </c>
      <c r="I107" s="14">
        <v>0</v>
      </c>
      <c r="J107" s="5">
        <v>1076</v>
      </c>
      <c r="K107" s="5">
        <v>815</v>
      </c>
      <c r="L107" s="5">
        <v>0</v>
      </c>
      <c r="M107" s="5">
        <v>1</v>
      </c>
      <c r="N107" s="30">
        <f t="shared" si="31"/>
        <v>1.2269938650306749E-3</v>
      </c>
      <c r="O107" s="5">
        <v>59</v>
      </c>
      <c r="P107" s="5">
        <v>11</v>
      </c>
      <c r="Q107" s="30">
        <f t="shared" si="32"/>
        <v>5.4832713754646843E-2</v>
      </c>
      <c r="R107" s="30">
        <f t="shared" si="33"/>
        <v>0</v>
      </c>
      <c r="S107" s="30">
        <f t="shared" si="34"/>
        <v>1.3496932515337423E-2</v>
      </c>
      <c r="T107" s="30">
        <f t="shared" si="35"/>
        <v>1.5055139448229141E-6</v>
      </c>
      <c r="U107" s="13">
        <v>0</v>
      </c>
      <c r="V107" s="13">
        <v>0</v>
      </c>
      <c r="W107" s="13">
        <f t="shared" si="36"/>
        <v>100</v>
      </c>
      <c r="X107" s="13">
        <f t="shared" si="37"/>
        <v>100</v>
      </c>
    </row>
    <row r="108" spans="2:24" x14ac:dyDescent="0.25">
      <c r="B108" s="4">
        <v>44172</v>
      </c>
      <c r="C108" s="13">
        <v>313.47399999999999</v>
      </c>
      <c r="D108" s="13">
        <v>391.15240000000006</v>
      </c>
      <c r="E108" s="13">
        <v>303.66849999999999</v>
      </c>
      <c r="F108" s="13">
        <v>449.47499999999997</v>
      </c>
      <c r="G108" s="14">
        <v>0</v>
      </c>
      <c r="H108" s="14">
        <v>0</v>
      </c>
      <c r="I108" s="14">
        <v>0</v>
      </c>
      <c r="J108" s="5">
        <v>864</v>
      </c>
      <c r="K108" s="5">
        <v>739</v>
      </c>
      <c r="L108" s="5">
        <v>0</v>
      </c>
      <c r="M108" s="5">
        <v>0</v>
      </c>
      <c r="N108" s="30">
        <f t="shared" si="31"/>
        <v>0</v>
      </c>
      <c r="O108" s="5">
        <v>54</v>
      </c>
      <c r="P108" s="5">
        <v>8</v>
      </c>
      <c r="Q108" s="30">
        <f t="shared" si="32"/>
        <v>6.25E-2</v>
      </c>
      <c r="R108" s="30">
        <f t="shared" si="33"/>
        <v>0</v>
      </c>
      <c r="S108" s="30">
        <f t="shared" si="34"/>
        <v>1.0825439783491205E-2</v>
      </c>
      <c r="T108" s="30">
        <f t="shared" si="35"/>
        <v>0</v>
      </c>
      <c r="U108" s="13">
        <v>0</v>
      </c>
      <c r="V108" s="13">
        <v>0</v>
      </c>
      <c r="W108" s="13">
        <f t="shared" si="36"/>
        <v>100</v>
      </c>
      <c r="X108" s="13">
        <f t="shared" si="37"/>
        <v>100</v>
      </c>
    </row>
    <row r="109" spans="2:24" x14ac:dyDescent="0.25">
      <c r="B109" s="20">
        <v>44173</v>
      </c>
      <c r="C109" s="13">
        <v>355.26311111111113</v>
      </c>
      <c r="D109" s="13">
        <v>230.54599999999999</v>
      </c>
      <c r="E109" s="13">
        <v>262.91000000000003</v>
      </c>
      <c r="F109" s="13">
        <v>182</v>
      </c>
      <c r="G109" s="14">
        <v>0</v>
      </c>
      <c r="H109" s="14">
        <v>0</v>
      </c>
      <c r="I109" s="14">
        <v>0</v>
      </c>
      <c r="J109" s="5">
        <v>711</v>
      </c>
      <c r="K109" s="5">
        <v>685</v>
      </c>
      <c r="L109" s="5">
        <v>0</v>
      </c>
      <c r="M109" s="5">
        <v>0</v>
      </c>
      <c r="N109" s="30">
        <f t="shared" si="31"/>
        <v>0</v>
      </c>
      <c r="O109" s="5">
        <v>52</v>
      </c>
      <c r="P109" s="5">
        <v>8</v>
      </c>
      <c r="Q109" s="30">
        <f t="shared" si="32"/>
        <v>7.3136427566807313E-2</v>
      </c>
      <c r="R109" s="30">
        <f t="shared" si="33"/>
        <v>0</v>
      </c>
      <c r="S109" s="30">
        <f t="shared" si="34"/>
        <v>1.167883211678832E-2</v>
      </c>
      <c r="T109" s="30">
        <f t="shared" si="35"/>
        <v>0</v>
      </c>
      <c r="U109" s="13">
        <v>0</v>
      </c>
      <c r="V109" s="13">
        <v>0</v>
      </c>
      <c r="W109" s="13">
        <f t="shared" si="36"/>
        <v>100</v>
      </c>
      <c r="X109" s="13">
        <f t="shared" si="37"/>
        <v>100</v>
      </c>
    </row>
    <row r="110" spans="2:24" x14ac:dyDescent="0.25">
      <c r="B110" s="21">
        <v>44174</v>
      </c>
      <c r="C110" s="13">
        <v>339.86650000000003</v>
      </c>
      <c r="D110" s="13">
        <v>375.59</v>
      </c>
      <c r="E110" s="13">
        <v>314.41999999999996</v>
      </c>
      <c r="F110" s="13">
        <v>416.37000000000006</v>
      </c>
      <c r="G110" s="14">
        <v>0</v>
      </c>
      <c r="H110" s="14">
        <v>0</v>
      </c>
      <c r="I110" s="14">
        <v>0</v>
      </c>
      <c r="J110" s="5">
        <v>859</v>
      </c>
      <c r="K110" s="5">
        <v>774</v>
      </c>
      <c r="L110" s="5">
        <v>0</v>
      </c>
      <c r="M110" s="5">
        <v>0</v>
      </c>
      <c r="N110" s="30">
        <f t="shared" si="31"/>
        <v>0</v>
      </c>
      <c r="O110" s="5">
        <v>57</v>
      </c>
      <c r="P110" s="5">
        <v>13</v>
      </c>
      <c r="Q110" s="30">
        <f t="shared" si="32"/>
        <v>6.6356228172293363E-2</v>
      </c>
      <c r="R110" s="30">
        <f t="shared" si="33"/>
        <v>0</v>
      </c>
      <c r="S110" s="30">
        <f t="shared" si="34"/>
        <v>1.6795865633074936E-2</v>
      </c>
      <c r="T110" s="30">
        <f t="shared" si="35"/>
        <v>0</v>
      </c>
      <c r="U110" s="13">
        <v>0</v>
      </c>
      <c r="V110" s="13">
        <v>0</v>
      </c>
      <c r="W110" s="13">
        <f t="shared" si="36"/>
        <v>100</v>
      </c>
      <c r="X110" s="13">
        <f t="shared" si="37"/>
        <v>100</v>
      </c>
    </row>
    <row r="111" spans="2:24" x14ac:dyDescent="0.25">
      <c r="B111" s="20">
        <v>44175</v>
      </c>
      <c r="C111" s="13">
        <v>418.85599999999999</v>
      </c>
      <c r="D111" s="13">
        <v>400.37299999999993</v>
      </c>
      <c r="E111" s="13">
        <v>306.11799999999999</v>
      </c>
      <c r="F111" s="13">
        <v>463.20966666666664</v>
      </c>
      <c r="G111" s="14">
        <v>0</v>
      </c>
      <c r="H111" s="14">
        <v>0</v>
      </c>
      <c r="I111" s="14">
        <v>0</v>
      </c>
      <c r="J111" s="5">
        <v>769</v>
      </c>
      <c r="K111" s="5">
        <v>724</v>
      </c>
      <c r="L111" s="5">
        <v>0</v>
      </c>
      <c r="M111" s="5">
        <v>0</v>
      </c>
      <c r="N111" s="30">
        <f t="shared" si="31"/>
        <v>0</v>
      </c>
      <c r="O111" s="5">
        <v>49</v>
      </c>
      <c r="P111" s="5">
        <v>5</v>
      </c>
      <c r="Q111" s="30">
        <f t="shared" si="32"/>
        <v>6.3719115734720416E-2</v>
      </c>
      <c r="R111" s="30">
        <f t="shared" si="33"/>
        <v>0</v>
      </c>
      <c r="S111" s="30">
        <f t="shared" si="34"/>
        <v>6.9060773480662981E-3</v>
      </c>
      <c r="T111" s="30">
        <f t="shared" si="35"/>
        <v>0</v>
      </c>
      <c r="U111" s="13">
        <v>0</v>
      </c>
      <c r="V111" s="13">
        <v>0</v>
      </c>
      <c r="W111" s="13">
        <f t="shared" si="36"/>
        <v>100</v>
      </c>
      <c r="X111" s="13">
        <f t="shared" si="37"/>
        <v>100</v>
      </c>
    </row>
    <row r="112" spans="2:24" x14ac:dyDescent="0.25">
      <c r="B112" s="20">
        <v>44176</v>
      </c>
      <c r="C112" s="13">
        <v>314.74488888888891</v>
      </c>
      <c r="D112" s="13">
        <v>366.5532</v>
      </c>
      <c r="E112" s="13">
        <v>299.154</v>
      </c>
      <c r="F112" s="13">
        <v>411.48600000000005</v>
      </c>
      <c r="G112" s="14">
        <v>0</v>
      </c>
      <c r="H112" s="14">
        <v>0</v>
      </c>
      <c r="I112" s="14">
        <v>0</v>
      </c>
      <c r="J112" s="5">
        <v>967</v>
      </c>
      <c r="K112" s="5">
        <v>561</v>
      </c>
      <c r="L112" s="5">
        <v>0</v>
      </c>
      <c r="M112" s="5">
        <v>0</v>
      </c>
      <c r="N112" s="30">
        <f t="shared" si="31"/>
        <v>0</v>
      </c>
      <c r="O112" s="5">
        <v>46</v>
      </c>
      <c r="P112" s="5">
        <v>1</v>
      </c>
      <c r="Q112" s="30">
        <f t="shared" si="32"/>
        <v>4.7569803516028956E-2</v>
      </c>
      <c r="R112" s="30">
        <f t="shared" si="33"/>
        <v>0</v>
      </c>
      <c r="S112" s="30">
        <f t="shared" si="34"/>
        <v>1.7825311942959001E-3</v>
      </c>
      <c r="T112" s="30">
        <f t="shared" si="35"/>
        <v>0</v>
      </c>
      <c r="U112" s="13">
        <v>0</v>
      </c>
      <c r="V112" s="13">
        <v>0</v>
      </c>
      <c r="W112" s="13">
        <f t="shared" si="36"/>
        <v>100</v>
      </c>
      <c r="X112" s="13">
        <f t="shared" si="37"/>
        <v>100</v>
      </c>
    </row>
    <row r="113" spans="2:24" x14ac:dyDescent="0.25">
      <c r="B113" s="4">
        <v>44177</v>
      </c>
      <c r="C113" s="13">
        <v>398.22109090909089</v>
      </c>
      <c r="D113" s="13">
        <v>349.01214285714286</v>
      </c>
      <c r="E113" s="13">
        <v>260.03075000000001</v>
      </c>
      <c r="F113" s="13">
        <v>467.654</v>
      </c>
      <c r="G113" s="14">
        <v>0</v>
      </c>
      <c r="H113" s="14">
        <v>0</v>
      </c>
      <c r="I113" s="14">
        <v>0</v>
      </c>
      <c r="J113" s="5">
        <v>635</v>
      </c>
      <c r="K113" s="5">
        <v>535</v>
      </c>
      <c r="L113" s="5">
        <v>0</v>
      </c>
      <c r="M113" s="5">
        <v>0</v>
      </c>
      <c r="N113" s="30">
        <f t="shared" si="31"/>
        <v>0</v>
      </c>
      <c r="O113" s="5">
        <v>55</v>
      </c>
      <c r="P113" s="5">
        <v>7</v>
      </c>
      <c r="Q113" s="30">
        <f t="shared" si="32"/>
        <v>8.6614173228346455E-2</v>
      </c>
      <c r="R113" s="30">
        <f t="shared" si="33"/>
        <v>0</v>
      </c>
      <c r="S113" s="30">
        <f t="shared" si="34"/>
        <v>1.3084112149532711E-2</v>
      </c>
      <c r="T113" s="30">
        <f t="shared" si="35"/>
        <v>0</v>
      </c>
      <c r="U113" s="13">
        <v>0</v>
      </c>
      <c r="V113" s="13">
        <v>0</v>
      </c>
      <c r="W113" s="13">
        <f t="shared" si="36"/>
        <v>100</v>
      </c>
      <c r="X113" s="13">
        <f t="shared" si="37"/>
        <v>100</v>
      </c>
    </row>
    <row r="114" spans="2:24" x14ac:dyDescent="0.25">
      <c r="B114" s="4">
        <v>44178</v>
      </c>
      <c r="C114" s="13">
        <v>521.68109090909093</v>
      </c>
      <c r="D114" s="13">
        <v>375.29271428571423</v>
      </c>
      <c r="E114" s="13">
        <v>298.07549999999998</v>
      </c>
      <c r="F114" s="13">
        <v>478.24899999999997</v>
      </c>
      <c r="G114" s="14">
        <v>0</v>
      </c>
      <c r="H114" s="14">
        <v>0</v>
      </c>
      <c r="I114" s="14">
        <v>0</v>
      </c>
      <c r="J114" s="5">
        <v>663</v>
      </c>
      <c r="K114" s="5">
        <v>515</v>
      </c>
      <c r="L114" s="5">
        <v>0</v>
      </c>
      <c r="M114" s="5">
        <v>0</v>
      </c>
      <c r="N114" s="30">
        <f t="shared" si="31"/>
        <v>0</v>
      </c>
      <c r="O114" s="5">
        <v>50</v>
      </c>
      <c r="P114" s="5">
        <v>5</v>
      </c>
      <c r="Q114" s="30">
        <f t="shared" si="32"/>
        <v>7.5414781297134234E-2</v>
      </c>
      <c r="R114" s="30">
        <f t="shared" si="33"/>
        <v>0</v>
      </c>
      <c r="S114" s="30">
        <f t="shared" si="34"/>
        <v>9.7087378640776691E-3</v>
      </c>
      <c r="T114" s="30">
        <f t="shared" si="35"/>
        <v>0</v>
      </c>
      <c r="U114" s="13">
        <v>0</v>
      </c>
      <c r="V114" s="13">
        <v>0</v>
      </c>
      <c r="W114" s="13">
        <f t="shared" si="36"/>
        <v>100</v>
      </c>
      <c r="X114" s="13">
        <f t="shared" si="37"/>
        <v>100</v>
      </c>
    </row>
    <row r="115" spans="2:24" x14ac:dyDescent="0.25">
      <c r="B115" s="4">
        <v>44179</v>
      </c>
      <c r="C115" s="13">
        <v>368.28372727272728</v>
      </c>
      <c r="D115" s="13">
        <v>364.09985714285716</v>
      </c>
      <c r="E115" s="13">
        <v>305.21100000000001</v>
      </c>
      <c r="F115" s="13">
        <v>442.61833333333334</v>
      </c>
      <c r="G115" s="14">
        <v>0</v>
      </c>
      <c r="H115" s="14">
        <v>0</v>
      </c>
      <c r="I115" s="14">
        <v>0</v>
      </c>
      <c r="J115" s="5">
        <v>830</v>
      </c>
      <c r="K115" s="5">
        <v>652</v>
      </c>
      <c r="L115" s="5">
        <v>0</v>
      </c>
      <c r="M115" s="5">
        <v>0</v>
      </c>
      <c r="N115" s="30">
        <f t="shared" si="31"/>
        <v>0</v>
      </c>
      <c r="O115" s="5">
        <v>73</v>
      </c>
      <c r="P115" s="5">
        <v>31</v>
      </c>
      <c r="Q115" s="30">
        <f t="shared" si="32"/>
        <v>8.7951807228915657E-2</v>
      </c>
      <c r="R115" s="30">
        <f t="shared" si="33"/>
        <v>0</v>
      </c>
      <c r="S115" s="30">
        <f t="shared" si="34"/>
        <v>4.7546012269938653E-2</v>
      </c>
      <c r="T115" s="30">
        <f t="shared" si="35"/>
        <v>0</v>
      </c>
      <c r="U115" s="13">
        <v>0</v>
      </c>
      <c r="V115" s="13">
        <v>0</v>
      </c>
      <c r="W115" s="13">
        <f t="shared" si="36"/>
        <v>100</v>
      </c>
      <c r="X115" s="13">
        <f t="shared" si="37"/>
        <v>100</v>
      </c>
    </row>
    <row r="116" spans="2:24" x14ac:dyDescent="0.25">
      <c r="B116" s="4">
        <v>44180</v>
      </c>
      <c r="C116" s="13">
        <v>717.23490000000004</v>
      </c>
      <c r="D116" s="13">
        <v>402.52699999999999</v>
      </c>
      <c r="E116" s="13">
        <v>354.42599999999999</v>
      </c>
      <c r="F116" s="13">
        <v>450.62799999999999</v>
      </c>
      <c r="G116" s="14">
        <v>0</v>
      </c>
      <c r="H116" s="14">
        <v>0</v>
      </c>
      <c r="I116" s="14">
        <v>0</v>
      </c>
      <c r="J116" s="5">
        <v>730</v>
      </c>
      <c r="K116" s="5">
        <v>514</v>
      </c>
      <c r="L116" s="5">
        <v>0</v>
      </c>
      <c r="M116" s="5">
        <v>0</v>
      </c>
      <c r="N116" s="30">
        <f t="shared" si="31"/>
        <v>0</v>
      </c>
      <c r="O116" s="5">
        <v>60</v>
      </c>
      <c r="P116" s="5">
        <v>20</v>
      </c>
      <c r="Q116" s="30">
        <f t="shared" si="32"/>
        <v>8.2191780821917804E-2</v>
      </c>
      <c r="R116" s="30">
        <f t="shared" si="33"/>
        <v>0</v>
      </c>
      <c r="S116" s="30">
        <f t="shared" si="34"/>
        <v>3.8910505836575876E-2</v>
      </c>
      <c r="T116" s="30">
        <f t="shared" si="35"/>
        <v>0</v>
      </c>
      <c r="U116" s="13">
        <v>0</v>
      </c>
      <c r="V116" s="13">
        <v>0</v>
      </c>
      <c r="W116" s="13">
        <f t="shared" si="36"/>
        <v>100</v>
      </c>
      <c r="X116" s="13">
        <f t="shared" si="37"/>
        <v>100</v>
      </c>
    </row>
    <row r="117" spans="2:24" x14ac:dyDescent="0.25">
      <c r="B117" s="21">
        <v>44181</v>
      </c>
      <c r="C117" s="13">
        <v>325.69130000000001</v>
      </c>
      <c r="D117" s="13">
        <v>391.64499999999998</v>
      </c>
      <c r="E117" s="13">
        <v>304.68466666666666</v>
      </c>
      <c r="F117" s="13">
        <v>478.60533333333336</v>
      </c>
      <c r="G117" s="14">
        <v>0</v>
      </c>
      <c r="H117" s="14">
        <v>0</v>
      </c>
      <c r="I117" s="14">
        <v>0</v>
      </c>
      <c r="J117" s="5">
        <v>829</v>
      </c>
      <c r="K117" s="5">
        <v>637</v>
      </c>
      <c r="L117" s="5">
        <v>0</v>
      </c>
      <c r="M117" s="5">
        <v>0</v>
      </c>
      <c r="N117" s="30">
        <f t="shared" si="31"/>
        <v>0</v>
      </c>
      <c r="O117" s="5">
        <v>54</v>
      </c>
      <c r="P117" s="5">
        <v>9</v>
      </c>
      <c r="Q117" s="30">
        <f t="shared" si="32"/>
        <v>6.513872135102533E-2</v>
      </c>
      <c r="R117" s="30">
        <f t="shared" si="33"/>
        <v>0</v>
      </c>
      <c r="S117" s="30">
        <f t="shared" si="34"/>
        <v>1.4128728414442701E-2</v>
      </c>
      <c r="T117" s="30">
        <f t="shared" si="35"/>
        <v>0</v>
      </c>
      <c r="U117" s="13">
        <v>0</v>
      </c>
      <c r="V117" s="13">
        <v>0</v>
      </c>
      <c r="W117" s="13">
        <f t="shared" si="36"/>
        <v>100</v>
      </c>
      <c r="X117" s="13">
        <f t="shared" si="37"/>
        <v>100</v>
      </c>
    </row>
    <row r="118" spans="2:24" x14ac:dyDescent="0.25">
      <c r="B118" s="20">
        <v>44182</v>
      </c>
      <c r="C118" s="13">
        <v>378.23750000000001</v>
      </c>
      <c r="D118" s="13">
        <v>312.69066666666669</v>
      </c>
      <c r="E118" s="13">
        <v>353.786</v>
      </c>
      <c r="F118" s="13">
        <v>230.5</v>
      </c>
      <c r="G118" s="14">
        <v>0</v>
      </c>
      <c r="H118" s="14">
        <v>0</v>
      </c>
      <c r="I118" s="14">
        <v>0</v>
      </c>
      <c r="J118" s="5">
        <v>623</v>
      </c>
      <c r="K118" s="5">
        <v>579</v>
      </c>
      <c r="L118" s="5">
        <v>0</v>
      </c>
      <c r="M118" s="5">
        <v>0</v>
      </c>
      <c r="N118" s="30">
        <f t="shared" si="31"/>
        <v>0</v>
      </c>
      <c r="O118" s="5">
        <v>46</v>
      </c>
      <c r="P118" s="5">
        <v>2</v>
      </c>
      <c r="Q118" s="30">
        <f t="shared" si="32"/>
        <v>7.3836276083467101E-2</v>
      </c>
      <c r="R118" s="30">
        <f t="shared" si="33"/>
        <v>0</v>
      </c>
      <c r="S118" s="30">
        <f t="shared" si="34"/>
        <v>3.4542314335060447E-3</v>
      </c>
      <c r="T118" s="30">
        <f t="shared" si="35"/>
        <v>0</v>
      </c>
      <c r="U118" s="13">
        <v>0</v>
      </c>
      <c r="V118" s="13">
        <v>0</v>
      </c>
      <c r="W118" s="13">
        <f t="shared" si="36"/>
        <v>100</v>
      </c>
      <c r="X118" s="13">
        <f t="shared" si="37"/>
        <v>100</v>
      </c>
    </row>
    <row r="119" spans="2:24" x14ac:dyDescent="0.25">
      <c r="B119" s="20">
        <v>44183</v>
      </c>
      <c r="C119" s="13">
        <v>491.68599999999998</v>
      </c>
      <c r="D119" s="13">
        <v>509.5095</v>
      </c>
      <c r="E119" s="13">
        <v>509.5095</v>
      </c>
      <c r="F119" s="13">
        <v>0</v>
      </c>
      <c r="G119" s="14">
        <v>0</v>
      </c>
      <c r="H119" s="14">
        <v>0</v>
      </c>
      <c r="I119" s="14">
        <v>0</v>
      </c>
      <c r="J119" s="5">
        <v>504</v>
      </c>
      <c r="K119" s="5">
        <v>424</v>
      </c>
      <c r="L119" s="5">
        <v>0</v>
      </c>
      <c r="M119" s="5">
        <v>0</v>
      </c>
      <c r="N119" s="30">
        <f t="shared" si="31"/>
        <v>0</v>
      </c>
      <c r="O119" s="5">
        <v>55</v>
      </c>
      <c r="P119" s="5">
        <v>11</v>
      </c>
      <c r="Q119" s="30">
        <f t="shared" si="32"/>
        <v>0.10912698412698413</v>
      </c>
      <c r="R119" s="30">
        <f t="shared" si="33"/>
        <v>0</v>
      </c>
      <c r="S119" s="30">
        <f t="shared" si="34"/>
        <v>2.5943396226415096E-2</v>
      </c>
      <c r="T119" s="30">
        <f t="shared" si="35"/>
        <v>0</v>
      </c>
      <c r="U119" s="13">
        <v>0</v>
      </c>
      <c r="V119" s="13">
        <v>0</v>
      </c>
      <c r="W119" s="13">
        <f t="shared" si="36"/>
        <v>100</v>
      </c>
      <c r="X119" s="13">
        <f t="shared" si="37"/>
        <v>100</v>
      </c>
    </row>
    <row r="120" spans="2:24" x14ac:dyDescent="0.25">
      <c r="B120" s="4">
        <v>44184</v>
      </c>
      <c r="C120" s="13">
        <v>475.65881818181811</v>
      </c>
      <c r="D120" s="13">
        <v>337.19171428571428</v>
      </c>
      <c r="E120" s="13">
        <v>272.23075</v>
      </c>
      <c r="F120" s="13">
        <v>423.80633333333327</v>
      </c>
      <c r="G120" s="14">
        <v>0</v>
      </c>
      <c r="H120" s="14">
        <v>0</v>
      </c>
      <c r="I120" s="14">
        <v>0</v>
      </c>
      <c r="J120" s="5">
        <v>1003</v>
      </c>
      <c r="K120" s="5">
        <v>630</v>
      </c>
      <c r="L120" s="5">
        <v>0</v>
      </c>
      <c r="M120" s="5">
        <v>0</v>
      </c>
      <c r="N120" s="30">
        <f t="shared" si="31"/>
        <v>0</v>
      </c>
      <c r="O120" s="5">
        <v>50</v>
      </c>
      <c r="P120" s="5">
        <v>3</v>
      </c>
      <c r="Q120" s="30">
        <f t="shared" si="32"/>
        <v>4.9850448654037885E-2</v>
      </c>
      <c r="R120" s="30">
        <f t="shared" si="33"/>
        <v>0</v>
      </c>
      <c r="S120" s="30">
        <f t="shared" si="34"/>
        <v>4.7619047619047623E-3</v>
      </c>
      <c r="T120" s="30">
        <f t="shared" si="35"/>
        <v>0</v>
      </c>
      <c r="U120" s="13">
        <v>0</v>
      </c>
      <c r="V120" s="13">
        <v>0</v>
      </c>
      <c r="W120" s="13">
        <f t="shared" si="36"/>
        <v>100</v>
      </c>
      <c r="X120" s="13">
        <f t="shared" si="37"/>
        <v>100</v>
      </c>
    </row>
    <row r="121" spans="2:24" x14ac:dyDescent="0.25">
      <c r="B121" s="4">
        <v>44185</v>
      </c>
      <c r="C121" s="13">
        <v>791.72160000000008</v>
      </c>
      <c r="D121" s="13">
        <v>413.87700000000001</v>
      </c>
      <c r="E121" s="13">
        <v>312.90199999999999</v>
      </c>
      <c r="F121" s="13">
        <v>514.85199999999998</v>
      </c>
      <c r="G121" s="14">
        <v>0</v>
      </c>
      <c r="H121" s="14">
        <v>0</v>
      </c>
      <c r="I121" s="14">
        <v>0</v>
      </c>
      <c r="J121" s="5">
        <v>1036</v>
      </c>
      <c r="K121" s="5">
        <v>731</v>
      </c>
      <c r="L121" s="5">
        <v>0</v>
      </c>
      <c r="M121" s="5">
        <v>0</v>
      </c>
      <c r="N121" s="30">
        <f t="shared" si="31"/>
        <v>0</v>
      </c>
      <c r="O121" s="5">
        <v>53</v>
      </c>
      <c r="P121" s="5">
        <v>0</v>
      </c>
      <c r="Q121" s="30">
        <f t="shared" si="32"/>
        <v>5.115830115830116E-2</v>
      </c>
      <c r="R121" s="30">
        <f t="shared" si="33"/>
        <v>0</v>
      </c>
      <c r="S121" s="30">
        <f t="shared" si="34"/>
        <v>0</v>
      </c>
      <c r="T121" s="30">
        <f t="shared" si="35"/>
        <v>0</v>
      </c>
      <c r="U121" s="13">
        <v>0</v>
      </c>
      <c r="V121" s="13">
        <v>0</v>
      </c>
      <c r="W121" s="13">
        <f t="shared" si="36"/>
        <v>100</v>
      </c>
      <c r="X121" s="13">
        <f t="shared" si="37"/>
        <v>100</v>
      </c>
    </row>
    <row r="122" spans="2:24" x14ac:dyDescent="0.25">
      <c r="B122" s="4">
        <v>44186</v>
      </c>
      <c r="C122" s="13">
        <v>532.44799999999998</v>
      </c>
      <c r="D122" s="13">
        <v>301.01724999999999</v>
      </c>
      <c r="E122" s="13">
        <v>368.73450000000003</v>
      </c>
      <c r="F122" s="13">
        <v>233.3</v>
      </c>
      <c r="G122" s="14">
        <v>0</v>
      </c>
      <c r="H122" s="14">
        <v>0</v>
      </c>
      <c r="I122" s="14">
        <v>0</v>
      </c>
      <c r="J122" s="5">
        <v>833</v>
      </c>
      <c r="K122" s="5">
        <v>764</v>
      </c>
      <c r="L122" s="5">
        <v>0</v>
      </c>
      <c r="M122" s="5">
        <v>0</v>
      </c>
      <c r="N122" s="30">
        <f t="shared" si="31"/>
        <v>0</v>
      </c>
      <c r="O122" s="5">
        <v>52</v>
      </c>
      <c r="P122" s="5">
        <v>2</v>
      </c>
      <c r="Q122" s="30">
        <f t="shared" si="32"/>
        <v>6.2424969987995196E-2</v>
      </c>
      <c r="R122" s="30">
        <f t="shared" si="33"/>
        <v>0</v>
      </c>
      <c r="S122" s="30">
        <f t="shared" si="34"/>
        <v>2.617801047120419E-3</v>
      </c>
      <c r="T122" s="30">
        <f t="shared" si="35"/>
        <v>0</v>
      </c>
      <c r="U122" s="13">
        <v>0</v>
      </c>
      <c r="V122" s="13">
        <v>0</v>
      </c>
      <c r="W122" s="13">
        <f t="shared" si="36"/>
        <v>100</v>
      </c>
      <c r="X122" s="13">
        <f t="shared" si="37"/>
        <v>100</v>
      </c>
    </row>
    <row r="123" spans="2:24" x14ac:dyDescent="0.25">
      <c r="B123" s="4">
        <v>44187</v>
      </c>
      <c r="C123" s="13">
        <v>329.88200000000001</v>
      </c>
      <c r="D123" s="13">
        <v>311.19819999999999</v>
      </c>
      <c r="E123" s="13">
        <v>383.06700000000001</v>
      </c>
      <c r="F123" s="13">
        <v>263.28566666666666</v>
      </c>
      <c r="G123" s="14">
        <v>0</v>
      </c>
      <c r="H123" s="14">
        <v>0</v>
      </c>
      <c r="I123" s="14">
        <v>0</v>
      </c>
      <c r="J123" s="5">
        <v>871</v>
      </c>
      <c r="K123" s="5">
        <v>705</v>
      </c>
      <c r="L123" s="5">
        <v>0</v>
      </c>
      <c r="M123" s="5">
        <v>0</v>
      </c>
      <c r="N123" s="30">
        <f t="shared" si="31"/>
        <v>0</v>
      </c>
      <c r="O123" s="5">
        <v>60</v>
      </c>
      <c r="P123" s="5">
        <v>9</v>
      </c>
      <c r="Q123" s="30">
        <f t="shared" si="32"/>
        <v>6.8886337543053955E-2</v>
      </c>
      <c r="R123" s="30">
        <f t="shared" si="33"/>
        <v>0</v>
      </c>
      <c r="S123" s="30">
        <f t="shared" si="34"/>
        <v>1.276595744680851E-2</v>
      </c>
      <c r="T123" s="30">
        <f t="shared" si="35"/>
        <v>0</v>
      </c>
      <c r="U123" s="13">
        <v>0</v>
      </c>
      <c r="V123" s="13">
        <v>0</v>
      </c>
      <c r="W123" s="13">
        <f t="shared" si="36"/>
        <v>100</v>
      </c>
      <c r="X123" s="13">
        <f t="shared" si="37"/>
        <v>100</v>
      </c>
    </row>
    <row r="124" spans="2:24" x14ac:dyDescent="0.25">
      <c r="B124" s="21">
        <v>44188</v>
      </c>
      <c r="C124" s="13">
        <v>379.02850000000001</v>
      </c>
      <c r="D124" s="13">
        <v>434.15616666666665</v>
      </c>
      <c r="E124" s="13">
        <v>370.14166666666665</v>
      </c>
      <c r="F124" s="13">
        <v>498.1706666666667</v>
      </c>
      <c r="G124" s="14">
        <v>0</v>
      </c>
      <c r="H124" s="14">
        <v>0</v>
      </c>
      <c r="I124" s="14">
        <v>0</v>
      </c>
      <c r="J124" s="5">
        <v>1501</v>
      </c>
      <c r="K124" s="5">
        <v>1154</v>
      </c>
      <c r="L124" s="5">
        <v>0</v>
      </c>
      <c r="M124" s="5">
        <v>0</v>
      </c>
      <c r="N124" s="30">
        <f t="shared" si="31"/>
        <v>0</v>
      </c>
      <c r="O124" s="5">
        <v>74</v>
      </c>
      <c r="P124" s="5">
        <v>23</v>
      </c>
      <c r="Q124" s="30">
        <f t="shared" si="32"/>
        <v>4.9300466355762823E-2</v>
      </c>
      <c r="R124" s="30">
        <f t="shared" si="33"/>
        <v>0</v>
      </c>
      <c r="S124" s="30">
        <f t="shared" si="34"/>
        <v>1.9930675909878681E-2</v>
      </c>
      <c r="T124" s="30">
        <f t="shared" si="35"/>
        <v>0</v>
      </c>
      <c r="U124" s="13">
        <v>0</v>
      </c>
      <c r="V124" s="13">
        <v>0</v>
      </c>
      <c r="W124" s="13">
        <f t="shared" si="36"/>
        <v>100</v>
      </c>
      <c r="X124" s="13">
        <f t="shared" si="37"/>
        <v>100</v>
      </c>
    </row>
    <row r="125" spans="2:24" x14ac:dyDescent="0.25">
      <c r="B125" s="20">
        <v>44189</v>
      </c>
      <c r="C125" s="13">
        <v>309.96914285714286</v>
      </c>
      <c r="D125" s="13">
        <v>280.82875000000001</v>
      </c>
      <c r="E125" s="13">
        <v>340.03750000000002</v>
      </c>
      <c r="F125" s="13">
        <v>221.62</v>
      </c>
      <c r="G125" s="14">
        <v>0</v>
      </c>
      <c r="H125" s="14">
        <v>0</v>
      </c>
      <c r="I125" s="14">
        <v>0</v>
      </c>
      <c r="J125" s="5">
        <v>875</v>
      </c>
      <c r="K125" s="5">
        <v>844</v>
      </c>
      <c r="L125" s="5">
        <v>0</v>
      </c>
      <c r="M125" s="5">
        <v>0</v>
      </c>
      <c r="N125" s="30">
        <f t="shared" si="31"/>
        <v>0</v>
      </c>
      <c r="O125" s="5">
        <v>57</v>
      </c>
      <c r="P125" s="5">
        <v>5</v>
      </c>
      <c r="Q125" s="30">
        <f t="shared" si="32"/>
        <v>6.5142857142857141E-2</v>
      </c>
      <c r="R125" s="30">
        <f t="shared" si="33"/>
        <v>0</v>
      </c>
      <c r="S125" s="30">
        <f t="shared" si="34"/>
        <v>5.9241706161137437E-3</v>
      </c>
      <c r="T125" s="30">
        <f t="shared" si="35"/>
        <v>0</v>
      </c>
      <c r="U125" s="13">
        <v>0</v>
      </c>
      <c r="V125" s="13">
        <v>0</v>
      </c>
      <c r="W125" s="13">
        <f t="shared" si="36"/>
        <v>100</v>
      </c>
      <c r="X125" s="13">
        <f t="shared" si="37"/>
        <v>100</v>
      </c>
    </row>
    <row r="126" spans="2:24" x14ac:dyDescent="0.25">
      <c r="B126" s="20">
        <v>44190</v>
      </c>
      <c r="C126" s="13">
        <v>363.54874999999993</v>
      </c>
      <c r="D126" s="13">
        <v>282.92649999999998</v>
      </c>
      <c r="E126" s="13">
        <v>313.26299999999998</v>
      </c>
      <c r="F126" s="13">
        <v>222.2535</v>
      </c>
      <c r="G126" s="14">
        <v>0</v>
      </c>
      <c r="H126" s="14">
        <v>0</v>
      </c>
      <c r="I126" s="14">
        <v>0</v>
      </c>
      <c r="J126" s="5">
        <v>835</v>
      </c>
      <c r="K126" s="5">
        <v>784</v>
      </c>
      <c r="L126" s="5">
        <v>0</v>
      </c>
      <c r="M126" s="5">
        <v>0</v>
      </c>
      <c r="N126" s="30">
        <f t="shared" si="31"/>
        <v>0</v>
      </c>
      <c r="O126" s="5">
        <v>54</v>
      </c>
      <c r="P126" s="5">
        <v>2</v>
      </c>
      <c r="Q126" s="30">
        <f t="shared" si="32"/>
        <v>6.4670658682634732E-2</v>
      </c>
      <c r="R126" s="30">
        <f t="shared" si="33"/>
        <v>0</v>
      </c>
      <c r="S126" s="30">
        <f t="shared" si="34"/>
        <v>2.5510204081632651E-3</v>
      </c>
      <c r="T126" s="30">
        <f t="shared" si="35"/>
        <v>0</v>
      </c>
      <c r="U126" s="13">
        <v>0</v>
      </c>
      <c r="V126" s="13">
        <v>0</v>
      </c>
      <c r="W126" s="13">
        <f t="shared" si="36"/>
        <v>100</v>
      </c>
      <c r="X126" s="13">
        <f t="shared" si="37"/>
        <v>100</v>
      </c>
    </row>
    <row r="127" spans="2:24" x14ac:dyDescent="0.25">
      <c r="B127" s="20">
        <v>44191</v>
      </c>
      <c r="C127" s="13">
        <v>335.75866666666667</v>
      </c>
      <c r="D127" s="13">
        <v>278.27424999999999</v>
      </c>
      <c r="E127" s="13">
        <v>334.22249999999997</v>
      </c>
      <c r="F127" s="13">
        <v>222.32599999999999</v>
      </c>
      <c r="G127" s="14">
        <v>0</v>
      </c>
      <c r="H127" s="14">
        <v>0</v>
      </c>
      <c r="I127" s="14">
        <v>0</v>
      </c>
      <c r="J127" s="5">
        <v>786</v>
      </c>
      <c r="K127" s="5">
        <v>775</v>
      </c>
      <c r="L127" s="5">
        <v>0</v>
      </c>
      <c r="M127" s="5">
        <v>0</v>
      </c>
      <c r="N127" s="30">
        <f t="shared" si="31"/>
        <v>0</v>
      </c>
      <c r="O127" s="5">
        <v>46</v>
      </c>
      <c r="P127" s="5">
        <v>0</v>
      </c>
      <c r="Q127" s="30">
        <f t="shared" si="32"/>
        <v>5.8524173027989825E-2</v>
      </c>
      <c r="R127" s="30">
        <f t="shared" si="33"/>
        <v>0</v>
      </c>
      <c r="S127" s="30">
        <f t="shared" si="34"/>
        <v>0</v>
      </c>
      <c r="T127" s="30">
        <f t="shared" si="35"/>
        <v>0</v>
      </c>
      <c r="U127" s="13">
        <v>0</v>
      </c>
      <c r="V127" s="13">
        <v>0</v>
      </c>
      <c r="W127" s="13">
        <f t="shared" si="36"/>
        <v>100</v>
      </c>
      <c r="X127" s="13">
        <f t="shared" si="37"/>
        <v>100</v>
      </c>
    </row>
    <row r="128" spans="2:24" x14ac:dyDescent="0.25">
      <c r="B128" s="4">
        <v>44192</v>
      </c>
      <c r="C128" s="13">
        <v>373.49</v>
      </c>
      <c r="D128" s="13">
        <v>302.44650000000001</v>
      </c>
      <c r="E128" s="13">
        <v>367.86900000000003</v>
      </c>
      <c r="F128" s="13">
        <v>237.024</v>
      </c>
      <c r="G128" s="14">
        <v>0</v>
      </c>
      <c r="H128" s="14">
        <v>0</v>
      </c>
      <c r="I128" s="14">
        <v>0</v>
      </c>
      <c r="J128" s="5">
        <v>816</v>
      </c>
      <c r="K128" s="5">
        <v>762</v>
      </c>
      <c r="L128" s="5">
        <v>0</v>
      </c>
      <c r="M128" s="5">
        <v>0</v>
      </c>
      <c r="N128" s="30">
        <f t="shared" si="31"/>
        <v>0</v>
      </c>
      <c r="O128" s="5">
        <v>46</v>
      </c>
      <c r="P128" s="5">
        <v>0</v>
      </c>
      <c r="Q128" s="30">
        <f t="shared" si="32"/>
        <v>5.6372549019607844E-2</v>
      </c>
      <c r="R128" s="30">
        <f t="shared" si="33"/>
        <v>0</v>
      </c>
      <c r="S128" s="30">
        <f t="shared" si="34"/>
        <v>0</v>
      </c>
      <c r="T128" s="30">
        <f t="shared" si="35"/>
        <v>0</v>
      </c>
      <c r="U128" s="13">
        <v>0</v>
      </c>
      <c r="V128" s="13">
        <v>0</v>
      </c>
      <c r="W128" s="13">
        <f t="shared" si="36"/>
        <v>100</v>
      </c>
      <c r="X128" s="13">
        <f t="shared" si="37"/>
        <v>100</v>
      </c>
    </row>
    <row r="129" spans="2:24" x14ac:dyDescent="0.25">
      <c r="B129" s="4">
        <v>44193</v>
      </c>
      <c r="C129" s="13">
        <v>430.42772727272728</v>
      </c>
      <c r="D129" s="13">
        <v>424.47166666666664</v>
      </c>
      <c r="E129" s="13">
        <v>315.37533333333334</v>
      </c>
      <c r="F129" s="13">
        <v>533.56799999999998</v>
      </c>
      <c r="G129" s="14">
        <v>0</v>
      </c>
      <c r="H129" s="14">
        <v>0</v>
      </c>
      <c r="I129" s="14">
        <v>0</v>
      </c>
      <c r="J129" s="5">
        <v>962</v>
      </c>
      <c r="K129" s="5">
        <v>860</v>
      </c>
      <c r="L129" s="5">
        <v>0</v>
      </c>
      <c r="M129" s="5">
        <v>0</v>
      </c>
      <c r="N129" s="30">
        <f t="shared" si="31"/>
        <v>0</v>
      </c>
      <c r="O129" s="5">
        <v>48</v>
      </c>
      <c r="P129" s="5">
        <v>5</v>
      </c>
      <c r="Q129" s="30">
        <f t="shared" si="32"/>
        <v>4.9896049896049899E-2</v>
      </c>
      <c r="R129" s="30">
        <f t="shared" si="33"/>
        <v>0</v>
      </c>
      <c r="S129" s="30">
        <f t="shared" si="34"/>
        <v>5.8139534883720929E-3</v>
      </c>
      <c r="T129" s="30">
        <f t="shared" si="35"/>
        <v>0</v>
      </c>
      <c r="U129" s="13">
        <v>0</v>
      </c>
      <c r="V129" s="13">
        <v>0</v>
      </c>
      <c r="W129" s="13">
        <f t="shared" si="36"/>
        <v>100</v>
      </c>
      <c r="X129" s="13">
        <f t="shared" si="37"/>
        <v>100</v>
      </c>
    </row>
    <row r="130" spans="2:24" x14ac:dyDescent="0.25">
      <c r="B130" s="4">
        <v>44194</v>
      </c>
      <c r="C130" s="13">
        <v>322.84029999999996</v>
      </c>
      <c r="D130" s="13">
        <v>385.03216666666668</v>
      </c>
      <c r="E130" s="13">
        <v>312.15966666666668</v>
      </c>
      <c r="F130" s="13">
        <v>457.90466666666663</v>
      </c>
      <c r="G130" s="14">
        <v>0</v>
      </c>
      <c r="H130" s="14">
        <v>0</v>
      </c>
      <c r="I130" s="14">
        <v>0</v>
      </c>
      <c r="J130" s="5">
        <v>807</v>
      </c>
      <c r="K130" s="5">
        <v>614</v>
      </c>
      <c r="L130" s="5">
        <v>0</v>
      </c>
      <c r="M130" s="5">
        <v>0</v>
      </c>
      <c r="N130" s="30">
        <f t="shared" si="31"/>
        <v>0</v>
      </c>
      <c r="O130" s="5">
        <v>60</v>
      </c>
      <c r="P130" s="5">
        <v>32</v>
      </c>
      <c r="Q130" s="30">
        <f t="shared" si="32"/>
        <v>7.434944237918216E-2</v>
      </c>
      <c r="R130" s="30">
        <f t="shared" si="33"/>
        <v>0</v>
      </c>
      <c r="S130" s="30">
        <f t="shared" si="34"/>
        <v>5.2117263843648211E-2</v>
      </c>
      <c r="T130" s="30">
        <f t="shared" si="35"/>
        <v>0</v>
      </c>
      <c r="U130" s="13">
        <v>0</v>
      </c>
      <c r="V130" s="13">
        <v>0</v>
      </c>
      <c r="W130" s="13">
        <f t="shared" si="36"/>
        <v>100</v>
      </c>
      <c r="X130" s="13">
        <f t="shared" si="37"/>
        <v>100</v>
      </c>
    </row>
    <row r="131" spans="2:24" x14ac:dyDescent="0.25">
      <c r="B131" s="21">
        <v>44195</v>
      </c>
      <c r="C131" s="13">
        <v>501.47680000000003</v>
      </c>
      <c r="D131" s="13">
        <v>476.39166666666665</v>
      </c>
      <c r="E131" s="13">
        <v>341.08749999999998</v>
      </c>
      <c r="F131" s="13">
        <v>747</v>
      </c>
      <c r="G131" s="14">
        <v>0</v>
      </c>
      <c r="H131" s="14">
        <v>0</v>
      </c>
      <c r="I131" s="14">
        <v>0</v>
      </c>
      <c r="J131" s="5">
        <v>668</v>
      </c>
      <c r="K131" s="5">
        <v>674</v>
      </c>
      <c r="L131" s="5">
        <v>0</v>
      </c>
      <c r="M131" s="5">
        <v>0</v>
      </c>
      <c r="N131" s="30">
        <f t="shared" si="31"/>
        <v>0</v>
      </c>
      <c r="O131" s="5">
        <v>50</v>
      </c>
      <c r="P131" s="5">
        <v>18</v>
      </c>
      <c r="Q131" s="30">
        <f t="shared" si="32"/>
        <v>7.4850299401197598E-2</v>
      </c>
      <c r="R131" s="30">
        <f t="shared" si="33"/>
        <v>0</v>
      </c>
      <c r="S131" s="30">
        <f t="shared" si="34"/>
        <v>2.6706231454005934E-2</v>
      </c>
      <c r="T131" s="30">
        <f t="shared" si="35"/>
        <v>0</v>
      </c>
      <c r="U131" s="13">
        <v>0</v>
      </c>
      <c r="V131" s="13">
        <v>0</v>
      </c>
      <c r="W131" s="13">
        <f t="shared" si="36"/>
        <v>100</v>
      </c>
      <c r="X131" s="13">
        <f t="shared" si="37"/>
        <v>100</v>
      </c>
    </row>
    <row r="132" spans="2:24" x14ac:dyDescent="0.25">
      <c r="B132" s="21">
        <v>44196</v>
      </c>
      <c r="C132" s="13">
        <v>320.06219999999996</v>
      </c>
      <c r="D132" s="13">
        <v>313.75099999999998</v>
      </c>
      <c r="E132" s="13">
        <v>354.62649999999996</v>
      </c>
      <c r="F132" s="13">
        <v>232</v>
      </c>
      <c r="G132" s="14">
        <v>0</v>
      </c>
      <c r="H132" s="14">
        <v>0</v>
      </c>
      <c r="I132" s="14">
        <v>0</v>
      </c>
      <c r="J132" s="5">
        <v>683</v>
      </c>
      <c r="K132" s="5">
        <v>530</v>
      </c>
      <c r="L132" s="5">
        <v>0</v>
      </c>
      <c r="M132" s="5">
        <v>0</v>
      </c>
      <c r="N132" s="30">
        <f t="shared" si="31"/>
        <v>0</v>
      </c>
      <c r="O132" s="5">
        <v>53</v>
      </c>
      <c r="P132" s="5">
        <v>15</v>
      </c>
      <c r="Q132" s="30">
        <f t="shared" ref="Q132" si="38">IF(O132=0,0,O132/J132)</f>
        <v>7.7598828696925332E-2</v>
      </c>
      <c r="R132" s="30">
        <f t="shared" ref="R132" si="39">IF(L132=0,0,L132/J132)</f>
        <v>0</v>
      </c>
      <c r="S132" s="30">
        <f t="shared" ref="S132" si="40">IF(P132=0,0,P132/K132)</f>
        <v>2.8301886792452831E-2</v>
      </c>
      <c r="T132" s="30">
        <f t="shared" ref="T132" si="41">IF(N132=0,0,N132/K132)</f>
        <v>0</v>
      </c>
      <c r="U132" s="13">
        <v>0</v>
      </c>
      <c r="V132" s="13">
        <v>0</v>
      </c>
      <c r="W132" s="13">
        <f t="shared" ref="W132" si="42">100-U132</f>
        <v>100</v>
      </c>
      <c r="X132" s="13">
        <f t="shared" ref="X132" si="43">100-V132</f>
        <v>100</v>
      </c>
    </row>
    <row r="133" spans="2:24" x14ac:dyDescent="0.25">
      <c r="B133" s="15" t="s">
        <v>2</v>
      </c>
      <c r="C133" s="16">
        <v>115119.056</v>
      </c>
      <c r="D133" s="16">
        <v>58702.815999999999</v>
      </c>
      <c r="E133" s="16">
        <v>26527.978000000003</v>
      </c>
      <c r="F133" s="16">
        <v>32174.838</v>
      </c>
      <c r="G133" s="22">
        <v>0</v>
      </c>
      <c r="H133" s="22">
        <v>0</v>
      </c>
      <c r="I133" s="22">
        <v>0</v>
      </c>
      <c r="J133" s="16">
        <v>26131</v>
      </c>
      <c r="K133" s="16">
        <v>21442</v>
      </c>
      <c r="L133" s="16">
        <v>0</v>
      </c>
      <c r="M133" s="16">
        <v>1</v>
      </c>
      <c r="N133" s="17" t="s">
        <v>34</v>
      </c>
      <c r="O133" s="16">
        <v>1699</v>
      </c>
      <c r="P133" s="16">
        <v>267</v>
      </c>
      <c r="Q133" s="17" t="s">
        <v>34</v>
      </c>
      <c r="R133" s="17" t="s">
        <v>34</v>
      </c>
      <c r="S133" s="17" t="s">
        <v>34</v>
      </c>
      <c r="T133" s="17" t="s">
        <v>34</v>
      </c>
      <c r="U133" s="17" t="s">
        <v>34</v>
      </c>
      <c r="V133" s="17" t="s">
        <v>34</v>
      </c>
      <c r="W133" s="17" t="s">
        <v>34</v>
      </c>
      <c r="X133" s="17" t="s">
        <v>34</v>
      </c>
    </row>
    <row r="134" spans="2:24" ht="25.5" x14ac:dyDescent="0.25">
      <c r="B134" s="19" t="s">
        <v>3</v>
      </c>
      <c r="C134" s="18">
        <v>428.64251899408845</v>
      </c>
      <c r="D134" s="18">
        <v>369.94297780337945</v>
      </c>
      <c r="E134" s="18">
        <v>331.21943817204306</v>
      </c>
      <c r="F134" s="18">
        <v>402.09938888888883</v>
      </c>
      <c r="G134" s="22">
        <v>0</v>
      </c>
      <c r="H134" s="22">
        <v>0</v>
      </c>
      <c r="I134" s="22">
        <v>0</v>
      </c>
      <c r="J134" s="18">
        <v>842.93548387096769</v>
      </c>
      <c r="K134" s="18">
        <v>691.67741935483866</v>
      </c>
      <c r="L134" s="18">
        <v>0</v>
      </c>
      <c r="M134" s="18">
        <v>3.2258064516129031E-2</v>
      </c>
      <c r="N134" s="31">
        <f>AVERAGE(N102:N132)</f>
        <v>3.9580447259054029E-5</v>
      </c>
      <c r="O134" s="18">
        <v>54.806451612903224</v>
      </c>
      <c r="P134" s="18">
        <v>8.612903225806452</v>
      </c>
      <c r="Q134" s="31">
        <f>AVERAGE(Q102:Q132)</f>
        <v>6.7025662724412391E-2</v>
      </c>
      <c r="R134" s="31">
        <f>AVERAGE(R102:R132)</f>
        <v>0</v>
      </c>
      <c r="S134" s="31">
        <f>AVERAGE(S102:S132)</f>
        <v>1.3108095245630381E-2</v>
      </c>
      <c r="T134" s="31">
        <f t="shared" ref="T134:X134" si="44">AVERAGE(T102:T132)</f>
        <v>4.8564965962029486E-8</v>
      </c>
      <c r="U134" s="18">
        <f t="shared" si="44"/>
        <v>0</v>
      </c>
      <c r="V134" s="18">
        <f t="shared" si="44"/>
        <v>0</v>
      </c>
      <c r="W134" s="18">
        <f t="shared" si="44"/>
        <v>100</v>
      </c>
      <c r="X134" s="18">
        <f t="shared" si="44"/>
        <v>100</v>
      </c>
    </row>
    <row r="137" spans="2:24" ht="25.5" customHeight="1" x14ac:dyDescent="0.25">
      <c r="B137" s="28">
        <v>44896</v>
      </c>
      <c r="C137" s="32" t="s">
        <v>41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4"/>
    </row>
    <row r="138" spans="2:24" ht="156" x14ac:dyDescent="0.25">
      <c r="B138" s="19"/>
      <c r="C138" s="12"/>
      <c r="D138" s="10" t="s">
        <v>38</v>
      </c>
      <c r="E138" s="10" t="s">
        <v>39</v>
      </c>
      <c r="F138" s="10" t="s">
        <v>40</v>
      </c>
      <c r="G138" s="10" t="s">
        <v>14</v>
      </c>
      <c r="H138" s="10" t="s">
        <v>15</v>
      </c>
      <c r="I138" s="10" t="s">
        <v>16</v>
      </c>
      <c r="J138" s="10" t="s">
        <v>19</v>
      </c>
      <c r="K138" s="10" t="s">
        <v>20</v>
      </c>
      <c r="L138" s="10" t="s">
        <v>21</v>
      </c>
      <c r="M138" s="23" t="s">
        <v>23</v>
      </c>
      <c r="N138" s="10" t="s">
        <v>24</v>
      </c>
    </row>
    <row r="139" spans="2:24" x14ac:dyDescent="0.25">
      <c r="B139" s="19"/>
      <c r="C139" s="12" t="s">
        <v>25</v>
      </c>
      <c r="D139" s="12" t="s">
        <v>25</v>
      </c>
      <c r="E139" s="12" t="s">
        <v>25</v>
      </c>
      <c r="F139" s="12" t="s">
        <v>25</v>
      </c>
      <c r="G139" s="12" t="s">
        <v>26</v>
      </c>
      <c r="H139" s="12" t="s">
        <v>27</v>
      </c>
      <c r="I139" s="12" t="s">
        <v>28</v>
      </c>
      <c r="J139" s="12" t="s">
        <v>28</v>
      </c>
      <c r="K139" s="12" t="s">
        <v>30</v>
      </c>
      <c r="L139" s="12" t="s">
        <v>31</v>
      </c>
      <c r="M139" s="24" t="s">
        <v>32</v>
      </c>
      <c r="N139" s="12" t="s">
        <v>33</v>
      </c>
    </row>
    <row r="140" spans="2:24" x14ac:dyDescent="0.25">
      <c r="B140" s="19" t="s">
        <v>2</v>
      </c>
      <c r="C140" s="16">
        <f>SUM(C133:D133)</f>
        <v>173821.872</v>
      </c>
      <c r="D140" s="16">
        <f>D133</f>
        <v>58702.815999999999</v>
      </c>
      <c r="E140" s="16">
        <f t="shared" ref="E140:F140" si="45">E133</f>
        <v>26527.978000000003</v>
      </c>
      <c r="F140" s="16">
        <f t="shared" si="45"/>
        <v>32174.838</v>
      </c>
      <c r="G140" s="16">
        <f>SUM(H133:I133)</f>
        <v>0</v>
      </c>
      <c r="H140" s="16">
        <f>SUM(J133:K133)</f>
        <v>47573</v>
      </c>
      <c r="I140" s="16">
        <f>SUM(L133:M133)</f>
        <v>1</v>
      </c>
      <c r="J140" s="16">
        <f>SUM(O133:P133)</f>
        <v>1966</v>
      </c>
      <c r="K140" s="17" t="s">
        <v>34</v>
      </c>
      <c r="L140" s="17" t="s">
        <v>34</v>
      </c>
      <c r="M140" s="25" t="s">
        <v>34</v>
      </c>
      <c r="N140" s="17" t="s">
        <v>34</v>
      </c>
    </row>
    <row r="141" spans="2:24" ht="25.5" x14ac:dyDescent="0.25">
      <c r="B141" s="19" t="s">
        <v>3</v>
      </c>
      <c r="C141" s="22">
        <f>AVERAGE(C134:D134)</f>
        <v>399.29274839873392</v>
      </c>
      <c r="D141" s="22">
        <f>D134</f>
        <v>369.94297780337945</v>
      </c>
      <c r="E141" s="22">
        <f t="shared" ref="E141:F141" si="46">E134</f>
        <v>331.21943817204306</v>
      </c>
      <c r="F141" s="22">
        <f t="shared" si="46"/>
        <v>402.09938888888883</v>
      </c>
      <c r="G141" s="22">
        <f>AVERAGE(H134:I134)</f>
        <v>0</v>
      </c>
      <c r="H141" s="22">
        <f>AVERAGE(J134:K134)</f>
        <v>767.30645161290317</v>
      </c>
      <c r="I141" s="22">
        <f>AVERAGE(L134:M134)</f>
        <v>1.6129032258064516E-2</v>
      </c>
      <c r="J141" s="22">
        <f>AVERAGE(O134:P134)</f>
        <v>31.70967741935484</v>
      </c>
      <c r="K141" s="31">
        <f>AVERAGE(Q134,S134)</f>
        <v>4.0066878985021384E-2</v>
      </c>
      <c r="L141" s="31">
        <f>AVERAGE(R134,T134)</f>
        <v>2.4282482981014743E-8</v>
      </c>
      <c r="M141" s="26">
        <f>AVERAGE(U134:V134)</f>
        <v>0</v>
      </c>
      <c r="N141" s="22">
        <f>AVERAGE(W134:X134)</f>
        <v>100</v>
      </c>
    </row>
  </sheetData>
  <mergeCells count="3">
    <mergeCell ref="C137:N137"/>
    <mergeCell ref="C45:N45"/>
    <mergeCell ref="C91:N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2:L119"/>
  <sheetViews>
    <sheetView workbookViewId="0">
      <selection activeCell="G141" sqref="G141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x14ac:dyDescent="0.25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 x14ac:dyDescent="0.25">
      <c r="B4" s="6" t="s">
        <v>7</v>
      </c>
      <c r="C4" s="2" t="s">
        <v>37</v>
      </c>
      <c r="D4" s="35" t="s">
        <v>43</v>
      </c>
      <c r="E4" s="36"/>
      <c r="F4" s="37"/>
      <c r="G4" s="35" t="s">
        <v>45</v>
      </c>
      <c r="H4" s="36"/>
      <c r="I4" s="36"/>
      <c r="J4" s="36"/>
      <c r="K4" s="36"/>
      <c r="L4" s="37"/>
    </row>
    <row r="5" spans="2:12" ht="48" x14ac:dyDescent="0.25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 x14ac:dyDescent="0.25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 x14ac:dyDescent="0.25">
      <c r="B7" s="20">
        <v>44105</v>
      </c>
      <c r="C7" s="13">
        <v>1378.7599999999998</v>
      </c>
      <c r="D7" s="13">
        <v>1127.8833333333334</v>
      </c>
      <c r="E7" s="13">
        <v>1755.0749999999998</v>
      </c>
      <c r="F7" s="13">
        <v>1037.49</v>
      </c>
      <c r="G7" s="5">
        <v>0</v>
      </c>
      <c r="H7" s="5">
        <v>18</v>
      </c>
      <c r="I7" s="5">
        <v>6970</v>
      </c>
      <c r="J7" s="30">
        <f>H7/I7</f>
        <v>2.5824964131994262E-3</v>
      </c>
      <c r="K7" s="13">
        <f>G7/86400000</f>
        <v>0</v>
      </c>
      <c r="L7" s="13">
        <f>100-K7</f>
        <v>100</v>
      </c>
    </row>
    <row r="8" spans="2:12" ht="12.75" customHeight="1" x14ac:dyDescent="0.25">
      <c r="B8" s="20">
        <v>44106</v>
      </c>
      <c r="C8" s="13">
        <v>1415.796</v>
      </c>
      <c r="D8" s="13">
        <v>1133.4333333333334</v>
      </c>
      <c r="E8" s="13">
        <v>1839.3400000000001</v>
      </c>
      <c r="F8" s="13">
        <v>1037.6600000000001</v>
      </c>
      <c r="G8" s="5">
        <v>0</v>
      </c>
      <c r="H8" s="5">
        <v>14</v>
      </c>
      <c r="I8" s="5">
        <v>4877</v>
      </c>
      <c r="J8" s="30">
        <f t="shared" ref="J8:J36" si="0">H8/I8</f>
        <v>2.8706171826942792E-3</v>
      </c>
      <c r="K8" s="13">
        <f t="shared" ref="K8:K36" si="1">G8/86400000</f>
        <v>0</v>
      </c>
      <c r="L8" s="13">
        <f t="shared" ref="L8:L36" si="2">100-K8</f>
        <v>100</v>
      </c>
    </row>
    <row r="9" spans="2:12" ht="12.75" customHeight="1" x14ac:dyDescent="0.25">
      <c r="B9" s="4">
        <v>44107</v>
      </c>
      <c r="C9" s="13">
        <v>1400.7220000000002</v>
      </c>
      <c r="D9" s="13">
        <v>1144.7266666666667</v>
      </c>
      <c r="E9" s="13">
        <v>1784.7150000000001</v>
      </c>
      <c r="F9" s="13">
        <v>1021.96</v>
      </c>
      <c r="G9" s="5">
        <v>0</v>
      </c>
      <c r="H9" s="5">
        <v>198</v>
      </c>
      <c r="I9" s="5">
        <v>51051</v>
      </c>
      <c r="J9" s="30">
        <f t="shared" si="0"/>
        <v>3.8784744667097609E-3</v>
      </c>
      <c r="K9" s="13">
        <f t="shared" si="1"/>
        <v>0</v>
      </c>
      <c r="L9" s="13">
        <f t="shared" si="2"/>
        <v>100</v>
      </c>
    </row>
    <row r="10" spans="2:12" ht="12.75" customHeight="1" x14ac:dyDescent="0.25">
      <c r="B10" s="4">
        <v>44108</v>
      </c>
      <c r="C10" s="13">
        <v>1383.5220000000002</v>
      </c>
      <c r="D10" s="13">
        <v>1152.3133333333335</v>
      </c>
      <c r="E10" s="13">
        <v>1730.335</v>
      </c>
      <c r="F10" s="13">
        <v>1022.21</v>
      </c>
      <c r="G10" s="5">
        <v>0</v>
      </c>
      <c r="H10" s="5">
        <v>193</v>
      </c>
      <c r="I10" s="5">
        <v>42576</v>
      </c>
      <c r="J10" s="30">
        <f t="shared" si="0"/>
        <v>4.5330702743329575E-3</v>
      </c>
      <c r="K10" s="13">
        <f t="shared" si="1"/>
        <v>0</v>
      </c>
      <c r="L10" s="13">
        <f t="shared" si="2"/>
        <v>100</v>
      </c>
    </row>
    <row r="11" spans="2:12" ht="12.75" customHeight="1" x14ac:dyDescent="0.25">
      <c r="B11" s="21">
        <v>44109</v>
      </c>
      <c r="C11" s="13">
        <v>1377.5</v>
      </c>
      <c r="D11" s="13">
        <v>1144.3433333333332</v>
      </c>
      <c r="E11" s="13">
        <v>1727.2350000000001</v>
      </c>
      <c r="F11" s="13">
        <v>1021.24</v>
      </c>
      <c r="G11" s="5">
        <v>0</v>
      </c>
      <c r="H11" s="5">
        <v>139</v>
      </c>
      <c r="I11" s="5">
        <v>38724</v>
      </c>
      <c r="J11" s="30">
        <f t="shared" si="0"/>
        <v>3.589505216403264E-3</v>
      </c>
      <c r="K11" s="13">
        <f t="shared" si="1"/>
        <v>0</v>
      </c>
      <c r="L11" s="13">
        <f t="shared" si="2"/>
        <v>100</v>
      </c>
    </row>
    <row r="12" spans="2:12" ht="12.75" customHeight="1" x14ac:dyDescent="0.25">
      <c r="B12" s="4">
        <v>44110</v>
      </c>
      <c r="C12" s="13">
        <v>1371.26</v>
      </c>
      <c r="D12" s="13">
        <v>1152.3433333333332</v>
      </c>
      <c r="E12" s="13">
        <v>1699.635</v>
      </c>
      <c r="F12" s="13">
        <v>1024.08</v>
      </c>
      <c r="G12" s="5">
        <v>0</v>
      </c>
      <c r="H12" s="5">
        <v>146</v>
      </c>
      <c r="I12" s="5">
        <v>37229</v>
      </c>
      <c r="J12" s="30">
        <f t="shared" si="0"/>
        <v>3.9216739638453894E-3</v>
      </c>
      <c r="K12" s="13">
        <f t="shared" si="1"/>
        <v>0</v>
      </c>
      <c r="L12" s="13">
        <f t="shared" si="2"/>
        <v>100</v>
      </c>
    </row>
    <row r="13" spans="2:12" ht="12.75" customHeight="1" x14ac:dyDescent="0.25">
      <c r="B13" s="4">
        <v>44111</v>
      </c>
      <c r="C13" s="13">
        <v>1376.9259999999999</v>
      </c>
      <c r="D13" s="13">
        <v>1150.8933333333332</v>
      </c>
      <c r="E13" s="13">
        <v>1715.9749999999999</v>
      </c>
      <c r="F13" s="13">
        <v>1020.91</v>
      </c>
      <c r="G13" s="5">
        <v>0</v>
      </c>
      <c r="H13" s="5">
        <v>128</v>
      </c>
      <c r="I13" s="5">
        <v>35747</v>
      </c>
      <c r="J13" s="30">
        <f t="shared" si="0"/>
        <v>3.5807200604246509E-3</v>
      </c>
      <c r="K13" s="13">
        <f t="shared" si="1"/>
        <v>0</v>
      </c>
      <c r="L13" s="13">
        <f t="shared" si="2"/>
        <v>100</v>
      </c>
    </row>
    <row r="14" spans="2:12" ht="12.75" customHeight="1" x14ac:dyDescent="0.25">
      <c r="B14" s="20">
        <v>44112</v>
      </c>
      <c r="C14" s="13">
        <v>1311.5520000000001</v>
      </c>
      <c r="D14" s="13">
        <v>1147.5866666666668</v>
      </c>
      <c r="E14" s="13">
        <v>1557.5</v>
      </c>
      <c r="F14" s="13">
        <v>1029.99</v>
      </c>
      <c r="G14" s="5">
        <v>0</v>
      </c>
      <c r="H14" s="5">
        <v>17</v>
      </c>
      <c r="I14" s="5">
        <v>5933</v>
      </c>
      <c r="J14" s="30">
        <f t="shared" si="0"/>
        <v>2.8653295128939827E-3</v>
      </c>
      <c r="K14" s="13">
        <f t="shared" si="1"/>
        <v>0</v>
      </c>
      <c r="L14" s="13">
        <f t="shared" si="2"/>
        <v>100</v>
      </c>
    </row>
    <row r="15" spans="2:12" ht="12.75" customHeight="1" x14ac:dyDescent="0.25">
      <c r="B15" s="20">
        <v>44113</v>
      </c>
      <c r="C15" s="13">
        <v>1450.0140000000001</v>
      </c>
      <c r="D15" s="13">
        <v>1290.99</v>
      </c>
      <c r="E15" s="13">
        <v>1688.55</v>
      </c>
      <c r="F15" s="13">
        <v>1029.17</v>
      </c>
      <c r="G15" s="5">
        <v>0</v>
      </c>
      <c r="H15" s="5">
        <v>7</v>
      </c>
      <c r="I15" s="5">
        <v>5503</v>
      </c>
      <c r="J15" s="30">
        <f t="shared" si="0"/>
        <v>1.2720334363074686E-3</v>
      </c>
      <c r="K15" s="13">
        <f t="shared" si="1"/>
        <v>0</v>
      </c>
      <c r="L15" s="13">
        <f t="shared" si="2"/>
        <v>100</v>
      </c>
    </row>
    <row r="16" spans="2:12" ht="12.75" customHeight="1" x14ac:dyDescent="0.25">
      <c r="B16" s="4">
        <v>44114</v>
      </c>
      <c r="C16" s="13">
        <v>1388.6899999999998</v>
      </c>
      <c r="D16" s="13">
        <v>1149.5066666666669</v>
      </c>
      <c r="E16" s="13">
        <v>1747.4649999999999</v>
      </c>
      <c r="F16" s="13">
        <v>1020.71</v>
      </c>
      <c r="G16" s="5">
        <v>0</v>
      </c>
      <c r="H16" s="5">
        <v>153</v>
      </c>
      <c r="I16" s="5">
        <v>45434</v>
      </c>
      <c r="J16" s="30">
        <f t="shared" si="0"/>
        <v>3.3675221199982392E-3</v>
      </c>
      <c r="K16" s="13">
        <f t="shared" si="1"/>
        <v>0</v>
      </c>
      <c r="L16" s="13">
        <f t="shared" si="2"/>
        <v>100</v>
      </c>
    </row>
    <row r="17" spans="2:12" ht="12.75" customHeight="1" x14ac:dyDescent="0.25">
      <c r="B17" s="4">
        <v>44115</v>
      </c>
      <c r="C17" s="13">
        <v>1378.4680000000001</v>
      </c>
      <c r="D17" s="13">
        <v>1155.2633333333333</v>
      </c>
      <c r="E17" s="13">
        <v>1713.2750000000001</v>
      </c>
      <c r="F17" s="13">
        <v>1025.49</v>
      </c>
      <c r="G17" s="5">
        <v>0</v>
      </c>
      <c r="H17" s="5">
        <v>137</v>
      </c>
      <c r="I17" s="5">
        <v>37749</v>
      </c>
      <c r="J17" s="30">
        <f t="shared" si="0"/>
        <v>3.6292352115287821E-3</v>
      </c>
      <c r="K17" s="13">
        <f t="shared" si="1"/>
        <v>0</v>
      </c>
      <c r="L17" s="13">
        <f t="shared" si="2"/>
        <v>100</v>
      </c>
    </row>
    <row r="18" spans="2:12" ht="12.75" customHeight="1" x14ac:dyDescent="0.25">
      <c r="B18" s="21">
        <v>44116</v>
      </c>
      <c r="C18" s="13">
        <v>1383.1760000000002</v>
      </c>
      <c r="D18" s="13">
        <v>1157.2166666666667</v>
      </c>
      <c r="E18" s="13">
        <v>1722.1150000000002</v>
      </c>
      <c r="F18" s="13">
        <v>1021.3</v>
      </c>
      <c r="G18" s="5">
        <v>0</v>
      </c>
      <c r="H18" s="5">
        <v>160</v>
      </c>
      <c r="I18" s="5">
        <v>34852</v>
      </c>
      <c r="J18" s="30">
        <f t="shared" si="0"/>
        <v>4.5908412716630324E-3</v>
      </c>
      <c r="K18" s="13">
        <f t="shared" si="1"/>
        <v>0</v>
      </c>
      <c r="L18" s="13">
        <f t="shared" si="2"/>
        <v>100</v>
      </c>
    </row>
    <row r="19" spans="2:12" ht="12.75" customHeight="1" x14ac:dyDescent="0.25">
      <c r="B19" s="4">
        <v>44117</v>
      </c>
      <c r="C19" s="13">
        <v>1372.098</v>
      </c>
      <c r="D19" s="13">
        <v>1162.4066666666668</v>
      </c>
      <c r="E19" s="13">
        <v>1686.635</v>
      </c>
      <c r="F19" s="13">
        <v>1022.5</v>
      </c>
      <c r="G19" s="5">
        <v>0</v>
      </c>
      <c r="H19" s="5">
        <v>156</v>
      </c>
      <c r="I19" s="5">
        <v>34020</v>
      </c>
      <c r="J19" s="30">
        <f t="shared" si="0"/>
        <v>4.5855379188712523E-3</v>
      </c>
      <c r="K19" s="13">
        <f t="shared" si="1"/>
        <v>0</v>
      </c>
      <c r="L19" s="13">
        <f t="shared" si="2"/>
        <v>100</v>
      </c>
    </row>
    <row r="20" spans="2:12" ht="12.75" customHeight="1" x14ac:dyDescent="0.25">
      <c r="B20" s="4">
        <v>44118</v>
      </c>
      <c r="C20" s="13">
        <v>1387.2420000000002</v>
      </c>
      <c r="D20" s="13">
        <v>1162.4866666666667</v>
      </c>
      <c r="E20" s="13">
        <v>1724.375</v>
      </c>
      <c r="F20" s="13">
        <v>1022.09</v>
      </c>
      <c r="G20" s="5">
        <v>0</v>
      </c>
      <c r="H20" s="5">
        <v>144</v>
      </c>
      <c r="I20" s="5">
        <v>33392</v>
      </c>
      <c r="J20" s="30">
        <f t="shared" si="0"/>
        <v>4.3124101581217059E-3</v>
      </c>
      <c r="K20" s="13">
        <f t="shared" si="1"/>
        <v>0</v>
      </c>
      <c r="L20" s="13">
        <f t="shared" si="2"/>
        <v>100</v>
      </c>
    </row>
    <row r="21" spans="2:12" ht="12.75" customHeight="1" x14ac:dyDescent="0.25">
      <c r="B21" s="20">
        <v>44119</v>
      </c>
      <c r="C21" s="13">
        <v>1395.184</v>
      </c>
      <c r="D21" s="13">
        <v>1141.4066666666668</v>
      </c>
      <c r="E21" s="13">
        <v>1775.85</v>
      </c>
      <c r="F21" s="13">
        <v>1027.1300000000001</v>
      </c>
      <c r="G21" s="5">
        <v>0</v>
      </c>
      <c r="H21" s="5">
        <v>6</v>
      </c>
      <c r="I21" s="5">
        <v>5037</v>
      </c>
      <c r="J21" s="30">
        <f t="shared" si="0"/>
        <v>1.1911852293031567E-3</v>
      </c>
      <c r="K21" s="13">
        <f t="shared" si="1"/>
        <v>0</v>
      </c>
      <c r="L21" s="13">
        <f t="shared" si="2"/>
        <v>100</v>
      </c>
    </row>
    <row r="22" spans="2:12" ht="12.75" customHeight="1" x14ac:dyDescent="0.25">
      <c r="B22" s="20">
        <v>44120</v>
      </c>
      <c r="C22" s="13">
        <v>1460.694</v>
      </c>
      <c r="D22" s="13">
        <v>1316.2133333333334</v>
      </c>
      <c r="E22" s="13">
        <v>1677.415</v>
      </c>
      <c r="F22" s="13">
        <v>1038.8800000000001</v>
      </c>
      <c r="G22" s="5">
        <v>0</v>
      </c>
      <c r="H22" s="5">
        <v>8</v>
      </c>
      <c r="I22" s="5">
        <v>4668</v>
      </c>
      <c r="J22" s="30">
        <f t="shared" si="0"/>
        <v>1.7137960582690661E-3</v>
      </c>
      <c r="K22" s="13">
        <f t="shared" si="1"/>
        <v>0</v>
      </c>
      <c r="L22" s="13">
        <f t="shared" si="2"/>
        <v>100</v>
      </c>
    </row>
    <row r="23" spans="2:12" ht="12.75" customHeight="1" x14ac:dyDescent="0.25">
      <c r="B23" s="4">
        <v>44121</v>
      </c>
      <c r="C23" s="13">
        <v>1442.9580000000001</v>
      </c>
      <c r="D23" s="13">
        <v>1149.28</v>
      </c>
      <c r="E23" s="13">
        <v>1883.4749999999999</v>
      </c>
      <c r="F23" s="13">
        <v>1027.6400000000001</v>
      </c>
      <c r="G23" s="5">
        <v>0</v>
      </c>
      <c r="H23" s="5">
        <v>179</v>
      </c>
      <c r="I23" s="5">
        <v>38769</v>
      </c>
      <c r="J23" s="30">
        <f t="shared" si="0"/>
        <v>4.6170909747478657E-3</v>
      </c>
      <c r="K23" s="13">
        <f t="shared" si="1"/>
        <v>0</v>
      </c>
      <c r="L23" s="13">
        <f t="shared" si="2"/>
        <v>100</v>
      </c>
    </row>
    <row r="24" spans="2:12" ht="12.75" customHeight="1" x14ac:dyDescent="0.25">
      <c r="B24" s="4">
        <v>44122</v>
      </c>
      <c r="C24" s="13">
        <v>1414.14</v>
      </c>
      <c r="D24" s="13">
        <v>1156.1333333333334</v>
      </c>
      <c r="E24" s="13">
        <v>1801.15</v>
      </c>
      <c r="F24" s="13">
        <v>1023.25</v>
      </c>
      <c r="G24" s="5">
        <v>0</v>
      </c>
      <c r="H24" s="5">
        <v>179</v>
      </c>
      <c r="I24" s="5">
        <v>33467</v>
      </c>
      <c r="J24" s="30">
        <f t="shared" si="0"/>
        <v>5.3485523052559242E-3</v>
      </c>
      <c r="K24" s="13">
        <f t="shared" si="1"/>
        <v>0</v>
      </c>
      <c r="L24" s="13">
        <f t="shared" si="2"/>
        <v>100</v>
      </c>
    </row>
    <row r="25" spans="2:12" ht="12.75" customHeight="1" x14ac:dyDescent="0.25">
      <c r="B25" s="21">
        <v>44123</v>
      </c>
      <c r="C25" s="13">
        <v>1405.432</v>
      </c>
      <c r="D25" s="13">
        <v>1167.0733333333335</v>
      </c>
      <c r="E25" s="13">
        <v>1762.97</v>
      </c>
      <c r="F25" s="13">
        <v>1038.54</v>
      </c>
      <c r="G25" s="5">
        <v>0</v>
      </c>
      <c r="H25" s="5">
        <v>171</v>
      </c>
      <c r="I25" s="5">
        <v>30646</v>
      </c>
      <c r="J25" s="30">
        <f t="shared" si="0"/>
        <v>5.5798472883900017E-3</v>
      </c>
      <c r="K25" s="13">
        <f t="shared" si="1"/>
        <v>0</v>
      </c>
      <c r="L25" s="13">
        <f t="shared" si="2"/>
        <v>100</v>
      </c>
    </row>
    <row r="26" spans="2:12" ht="12.75" customHeight="1" x14ac:dyDescent="0.25">
      <c r="B26" s="4">
        <v>44124</v>
      </c>
      <c r="C26" s="13">
        <v>1435.15</v>
      </c>
      <c r="D26" s="13">
        <v>1180.0933333333332</v>
      </c>
      <c r="E26" s="13">
        <v>1817.7350000000001</v>
      </c>
      <c r="F26" s="13">
        <v>1040.7</v>
      </c>
      <c r="G26" s="5">
        <v>0</v>
      </c>
      <c r="H26" s="5">
        <v>202</v>
      </c>
      <c r="I26" s="5">
        <v>31358</v>
      </c>
      <c r="J26" s="30">
        <f t="shared" si="0"/>
        <v>6.4417373556987052E-3</v>
      </c>
      <c r="K26" s="13">
        <f t="shared" si="1"/>
        <v>0</v>
      </c>
      <c r="L26" s="13">
        <f t="shared" si="2"/>
        <v>100</v>
      </c>
    </row>
    <row r="27" spans="2:12" ht="12.75" customHeight="1" x14ac:dyDescent="0.25">
      <c r="B27" s="4">
        <v>44125</v>
      </c>
      <c r="C27" s="13">
        <v>1407.9279999999999</v>
      </c>
      <c r="D27" s="13">
        <v>1160.23</v>
      </c>
      <c r="E27" s="13">
        <v>1779.4749999999999</v>
      </c>
      <c r="F27" s="13">
        <v>1027.67</v>
      </c>
      <c r="G27" s="5">
        <v>0</v>
      </c>
      <c r="H27" s="5">
        <v>165</v>
      </c>
      <c r="I27" s="5">
        <v>28496</v>
      </c>
      <c r="J27" s="30">
        <f t="shared" si="0"/>
        <v>5.7902863559797868E-3</v>
      </c>
      <c r="K27" s="13">
        <f t="shared" si="1"/>
        <v>0</v>
      </c>
      <c r="L27" s="13">
        <f t="shared" si="2"/>
        <v>100</v>
      </c>
    </row>
    <row r="28" spans="2:12" ht="12.75" customHeight="1" x14ac:dyDescent="0.25">
      <c r="B28" s="20">
        <v>44126</v>
      </c>
      <c r="C28" s="13">
        <v>1412.498</v>
      </c>
      <c r="D28" s="13">
        <v>1138.4399999999998</v>
      </c>
      <c r="E28" s="13">
        <v>1823.585</v>
      </c>
      <c r="F28" s="13">
        <v>1035.25</v>
      </c>
      <c r="G28" s="5">
        <v>0</v>
      </c>
      <c r="H28" s="5">
        <v>16</v>
      </c>
      <c r="I28" s="5">
        <v>5514</v>
      </c>
      <c r="J28" s="30">
        <f t="shared" si="0"/>
        <v>2.9017047515415306E-3</v>
      </c>
      <c r="K28" s="13">
        <f t="shared" si="1"/>
        <v>0</v>
      </c>
      <c r="L28" s="13">
        <f t="shared" si="2"/>
        <v>100</v>
      </c>
    </row>
    <row r="29" spans="2:12" ht="12.75" customHeight="1" x14ac:dyDescent="0.25">
      <c r="B29" s="20">
        <v>44127</v>
      </c>
      <c r="C29" s="13">
        <v>1446.558</v>
      </c>
      <c r="D29" s="13">
        <v>1145.0433333333333</v>
      </c>
      <c r="E29" s="13">
        <v>1898.83</v>
      </c>
      <c r="F29" s="13">
        <v>1048.03</v>
      </c>
      <c r="G29" s="5">
        <v>0</v>
      </c>
      <c r="H29" s="5">
        <v>36</v>
      </c>
      <c r="I29" s="5">
        <v>4257</v>
      </c>
      <c r="J29" s="30">
        <f t="shared" si="0"/>
        <v>8.4566596194503175E-3</v>
      </c>
      <c r="K29" s="13">
        <f t="shared" si="1"/>
        <v>0</v>
      </c>
      <c r="L29" s="13">
        <f t="shared" si="2"/>
        <v>100</v>
      </c>
    </row>
    <row r="30" spans="2:12" ht="12.75" customHeight="1" x14ac:dyDescent="0.25">
      <c r="B30" s="4">
        <v>44128</v>
      </c>
      <c r="C30" s="13">
        <v>1437.2720000000002</v>
      </c>
      <c r="D30" s="13">
        <v>1151.44</v>
      </c>
      <c r="E30" s="13">
        <v>1866.02</v>
      </c>
      <c r="F30" s="13">
        <v>1025.1500000000001</v>
      </c>
      <c r="G30" s="5">
        <v>0</v>
      </c>
      <c r="H30" s="5">
        <v>172</v>
      </c>
      <c r="I30" s="5">
        <v>34733</v>
      </c>
      <c r="J30" s="30">
        <f t="shared" si="0"/>
        <v>4.9520628796821467E-3</v>
      </c>
      <c r="K30" s="13">
        <f t="shared" si="1"/>
        <v>0</v>
      </c>
      <c r="L30" s="13">
        <f t="shared" si="2"/>
        <v>100</v>
      </c>
    </row>
    <row r="31" spans="2:12" ht="12.75" customHeight="1" x14ac:dyDescent="0.25">
      <c r="B31" s="4">
        <v>44129</v>
      </c>
      <c r="C31" s="13">
        <v>1411.288</v>
      </c>
      <c r="D31" s="13">
        <v>1147.9233333333334</v>
      </c>
      <c r="E31" s="13">
        <v>1806.335</v>
      </c>
      <c r="F31" s="13">
        <v>1021.23</v>
      </c>
      <c r="G31" s="5">
        <v>0</v>
      </c>
      <c r="H31" s="5">
        <v>203</v>
      </c>
      <c r="I31" s="5">
        <v>32273</v>
      </c>
      <c r="J31" s="30">
        <f t="shared" si="0"/>
        <v>6.2900876893998078E-3</v>
      </c>
      <c r="K31" s="13">
        <f t="shared" si="1"/>
        <v>0</v>
      </c>
      <c r="L31" s="13">
        <f t="shared" si="2"/>
        <v>100</v>
      </c>
    </row>
    <row r="32" spans="2:12" ht="12.75" customHeight="1" x14ac:dyDescent="0.25">
      <c r="B32" s="21">
        <v>44130</v>
      </c>
      <c r="C32" s="13">
        <v>1413.0880000000002</v>
      </c>
      <c r="D32" s="13">
        <v>1149.7433333333333</v>
      </c>
      <c r="E32" s="13">
        <v>1808.105</v>
      </c>
      <c r="F32" s="13">
        <v>1028.47</v>
      </c>
      <c r="G32" s="5">
        <v>0</v>
      </c>
      <c r="H32" s="5">
        <v>159</v>
      </c>
      <c r="I32" s="5">
        <v>32377</v>
      </c>
      <c r="J32" s="30">
        <f t="shared" si="0"/>
        <v>4.9108935355344843E-3</v>
      </c>
      <c r="K32" s="13">
        <f t="shared" si="1"/>
        <v>0</v>
      </c>
      <c r="L32" s="13">
        <f t="shared" si="2"/>
        <v>100</v>
      </c>
    </row>
    <row r="33" spans="2:12" ht="12.75" customHeight="1" x14ac:dyDescent="0.25">
      <c r="B33" s="4">
        <v>44131</v>
      </c>
      <c r="C33" s="13">
        <v>1387.3679999999999</v>
      </c>
      <c r="D33" s="13">
        <v>1152.69</v>
      </c>
      <c r="E33" s="13">
        <v>1739.385</v>
      </c>
      <c r="F33" s="13">
        <v>1023.83</v>
      </c>
      <c r="G33" s="5">
        <v>0</v>
      </c>
      <c r="H33" s="5">
        <v>190</v>
      </c>
      <c r="I33" s="5">
        <v>37252</v>
      </c>
      <c r="J33" s="30">
        <f t="shared" si="0"/>
        <v>5.1003972941050142E-3</v>
      </c>
      <c r="K33" s="13">
        <f t="shared" si="1"/>
        <v>0</v>
      </c>
      <c r="L33" s="13">
        <f t="shared" si="2"/>
        <v>100</v>
      </c>
    </row>
    <row r="34" spans="2:12" ht="12.75" customHeight="1" x14ac:dyDescent="0.25">
      <c r="B34" s="4">
        <v>44132</v>
      </c>
      <c r="C34" s="13">
        <v>1408.434</v>
      </c>
      <c r="D34" s="13">
        <v>1154.47</v>
      </c>
      <c r="E34" s="13">
        <v>1789.38</v>
      </c>
      <c r="F34" s="13">
        <v>1022</v>
      </c>
      <c r="G34" s="5">
        <v>0</v>
      </c>
      <c r="H34" s="5">
        <v>123</v>
      </c>
      <c r="I34" s="5">
        <v>36186</v>
      </c>
      <c r="J34" s="30">
        <f t="shared" si="0"/>
        <v>3.3991046260984912E-3</v>
      </c>
      <c r="K34" s="13">
        <f t="shared" si="1"/>
        <v>0</v>
      </c>
      <c r="L34" s="13">
        <f t="shared" si="2"/>
        <v>100</v>
      </c>
    </row>
    <row r="35" spans="2:12" ht="12.75" customHeight="1" x14ac:dyDescent="0.25">
      <c r="B35" s="20">
        <v>44133</v>
      </c>
      <c r="C35" s="13">
        <v>1424.9860000000001</v>
      </c>
      <c r="D35" s="13">
        <v>1127.4966666666667</v>
      </c>
      <c r="E35" s="13">
        <v>1871.2200000000003</v>
      </c>
      <c r="F35" s="13">
        <v>1032.3800000000001</v>
      </c>
      <c r="G35" s="5">
        <v>0</v>
      </c>
      <c r="H35" s="5">
        <v>8</v>
      </c>
      <c r="I35" s="5">
        <v>5169</v>
      </c>
      <c r="J35" s="30">
        <f t="shared" si="0"/>
        <v>1.5476881408396208E-3</v>
      </c>
      <c r="K35" s="13">
        <f t="shared" si="1"/>
        <v>0</v>
      </c>
      <c r="L35" s="13">
        <f t="shared" si="2"/>
        <v>100</v>
      </c>
    </row>
    <row r="36" spans="2:12" ht="12.75" customHeight="1" x14ac:dyDescent="0.25">
      <c r="B36" s="20">
        <v>44134</v>
      </c>
      <c r="C36" s="13">
        <v>1407.1399999999999</v>
      </c>
      <c r="D36" s="13">
        <v>1148.0866666666668</v>
      </c>
      <c r="E36" s="13">
        <v>1795.7199999999998</v>
      </c>
      <c r="F36" s="13">
        <v>1061</v>
      </c>
      <c r="G36" s="5">
        <v>0</v>
      </c>
      <c r="H36" s="5">
        <v>41</v>
      </c>
      <c r="I36" s="5">
        <v>3941</v>
      </c>
      <c r="J36" s="30">
        <f t="shared" si="0"/>
        <v>1.0403450900786603E-2</v>
      </c>
      <c r="K36" s="13">
        <f t="shared" si="1"/>
        <v>0</v>
      </c>
      <c r="L36" s="13">
        <f t="shared" si="2"/>
        <v>100</v>
      </c>
    </row>
    <row r="37" spans="2:12" ht="12.75" customHeight="1" x14ac:dyDescent="0.25">
      <c r="B37" s="4">
        <v>44135</v>
      </c>
      <c r="C37" s="13">
        <v>1438.3320000000001</v>
      </c>
      <c r="D37" s="13">
        <v>1153.49</v>
      </c>
      <c r="E37" s="13">
        <v>1865.595</v>
      </c>
      <c r="F37" s="13">
        <v>1025.74</v>
      </c>
      <c r="G37" s="5">
        <v>0</v>
      </c>
      <c r="H37" s="5">
        <v>132</v>
      </c>
      <c r="I37" s="5">
        <v>23712</v>
      </c>
      <c r="J37" s="30">
        <f t="shared" ref="J37" si="3">H37/I37</f>
        <v>5.566801619433198E-3</v>
      </c>
      <c r="K37" s="13">
        <f t="shared" ref="K37" si="4">G37/86400000</f>
        <v>0</v>
      </c>
      <c r="L37" s="13">
        <f t="shared" ref="L37" si="5">100-K37</f>
        <v>100</v>
      </c>
    </row>
    <row r="38" spans="2:12" x14ac:dyDescent="0.25">
      <c r="B38" s="15" t="s">
        <v>2</v>
      </c>
      <c r="C38" s="16">
        <v>217620.88</v>
      </c>
      <c r="D38" s="16">
        <v>107911.94</v>
      </c>
      <c r="E38" s="16">
        <v>109708.93999999999</v>
      </c>
      <c r="F38" s="16">
        <v>31903.690000000006</v>
      </c>
      <c r="G38" s="16">
        <f t="shared" ref="G38" si="6">SUM(G7:G37)</f>
        <v>0</v>
      </c>
      <c r="H38" s="16">
        <v>3600</v>
      </c>
      <c r="I38" s="16">
        <v>801912</v>
      </c>
      <c r="J38" s="29" t="s">
        <v>34</v>
      </c>
      <c r="K38" s="17" t="s">
        <v>34</v>
      </c>
      <c r="L38" s="17" t="s">
        <v>34</v>
      </c>
    </row>
    <row r="39" spans="2:12" ht="25.5" x14ac:dyDescent="0.25">
      <c r="B39" s="19" t="s">
        <v>3</v>
      </c>
      <c r="C39" s="18">
        <v>1404.0056774193552</v>
      </c>
      <c r="D39" s="18">
        <v>1160.343440860215</v>
      </c>
      <c r="E39" s="18">
        <v>1769.4990322580645</v>
      </c>
      <c r="F39" s="18">
        <v>1029.1512903225807</v>
      </c>
      <c r="G39" s="18">
        <f t="shared" ref="G39:L39" si="7">AVERAGE(G7:G37)</f>
        <v>0</v>
      </c>
      <c r="H39" s="22">
        <v>116.12903225806451</v>
      </c>
      <c r="I39" s="22">
        <v>25868.129032258064</v>
      </c>
      <c r="J39" s="31">
        <f t="shared" si="7"/>
        <v>4.315832704242256E-3</v>
      </c>
      <c r="K39" s="18">
        <f t="shared" si="7"/>
        <v>0</v>
      </c>
      <c r="L39" s="18">
        <f t="shared" si="7"/>
        <v>100</v>
      </c>
    </row>
    <row r="42" spans="2:12" hidden="1" x14ac:dyDescent="0.25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 x14ac:dyDescent="0.25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 x14ac:dyDescent="0.25">
      <c r="B44" s="6" t="s">
        <v>7</v>
      </c>
      <c r="C44" s="2" t="s">
        <v>37</v>
      </c>
      <c r="D44" s="35" t="s">
        <v>43</v>
      </c>
      <c r="E44" s="36"/>
      <c r="F44" s="37"/>
      <c r="G44" s="35" t="s">
        <v>45</v>
      </c>
      <c r="H44" s="36"/>
      <c r="I44" s="36"/>
      <c r="J44" s="36"/>
      <c r="K44" s="36"/>
      <c r="L44" s="37"/>
    </row>
    <row r="45" spans="2:12" ht="48" x14ac:dyDescent="0.25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 x14ac:dyDescent="0.25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 x14ac:dyDescent="0.25">
      <c r="B47" s="20">
        <v>44136</v>
      </c>
      <c r="C47" s="13">
        <v>1362.5360000000001</v>
      </c>
      <c r="D47" s="14">
        <v>1133.54</v>
      </c>
      <c r="E47" s="13">
        <v>1706.03</v>
      </c>
      <c r="F47" s="13">
        <v>1034.01</v>
      </c>
      <c r="G47" s="5">
        <v>0</v>
      </c>
      <c r="H47" s="5">
        <v>15</v>
      </c>
      <c r="I47" s="5">
        <v>8025</v>
      </c>
      <c r="J47" s="30">
        <f>H47/I47</f>
        <v>1.869158878504673E-3</v>
      </c>
      <c r="K47" s="13">
        <f>G47/86400000</f>
        <v>0</v>
      </c>
      <c r="L47" s="13">
        <f>100-K47</f>
        <v>100</v>
      </c>
    </row>
    <row r="48" spans="2:12" ht="12.75" customHeight="1" x14ac:dyDescent="0.25">
      <c r="B48" s="21">
        <v>44137</v>
      </c>
      <c r="C48" s="13">
        <v>1393.8139999999999</v>
      </c>
      <c r="D48" s="14">
        <v>1149.3333333333333</v>
      </c>
      <c r="E48" s="13">
        <v>1760.5350000000001</v>
      </c>
      <c r="F48" s="13">
        <v>1021.27</v>
      </c>
      <c r="G48" s="5">
        <v>0</v>
      </c>
      <c r="H48" s="5">
        <v>195</v>
      </c>
      <c r="I48" s="5">
        <v>48306</v>
      </c>
      <c r="J48" s="30">
        <f t="shared" ref="J48:J76" si="8">H48/I48</f>
        <v>4.0367656191777415E-3</v>
      </c>
      <c r="K48" s="13">
        <f t="shared" ref="K48:K76" si="9">G48/86400000</f>
        <v>0</v>
      </c>
      <c r="L48" s="13">
        <f t="shared" ref="L48:L76" si="10">100-K48</f>
        <v>100</v>
      </c>
    </row>
    <row r="49" spans="2:12" ht="12.75" customHeight="1" x14ac:dyDescent="0.25">
      <c r="B49" s="4">
        <v>44138</v>
      </c>
      <c r="C49" s="13">
        <v>1398.922</v>
      </c>
      <c r="D49" s="14">
        <v>1154.01</v>
      </c>
      <c r="E49" s="13">
        <v>1766.29</v>
      </c>
      <c r="F49" s="13">
        <v>1021.61</v>
      </c>
      <c r="G49" s="5">
        <v>0</v>
      </c>
      <c r="H49" s="5">
        <v>158</v>
      </c>
      <c r="I49" s="5">
        <v>42576</v>
      </c>
      <c r="J49" s="30">
        <f t="shared" si="8"/>
        <v>3.7110108981585868E-3</v>
      </c>
      <c r="K49" s="13">
        <f t="shared" si="9"/>
        <v>0</v>
      </c>
      <c r="L49" s="13">
        <f t="shared" si="10"/>
        <v>100</v>
      </c>
    </row>
    <row r="50" spans="2:12" ht="12.75" customHeight="1" x14ac:dyDescent="0.25">
      <c r="B50" s="21">
        <v>44139</v>
      </c>
      <c r="C50" s="13">
        <v>1399.5740000000001</v>
      </c>
      <c r="D50" s="14">
        <v>1156.0899999999999</v>
      </c>
      <c r="E50" s="13">
        <v>1764.8</v>
      </c>
      <c r="F50" s="13">
        <v>1021.93</v>
      </c>
      <c r="G50" s="5">
        <v>0</v>
      </c>
      <c r="H50" s="5">
        <v>168</v>
      </c>
      <c r="I50" s="5">
        <v>38297</v>
      </c>
      <c r="J50" s="30">
        <f t="shared" si="8"/>
        <v>4.386766587461159E-3</v>
      </c>
      <c r="K50" s="13">
        <f t="shared" si="9"/>
        <v>0</v>
      </c>
      <c r="L50" s="13">
        <f t="shared" si="10"/>
        <v>100</v>
      </c>
    </row>
    <row r="51" spans="2:12" ht="12.75" customHeight="1" x14ac:dyDescent="0.25">
      <c r="B51" s="20">
        <v>44140</v>
      </c>
      <c r="C51" s="13">
        <v>1364.3820000000001</v>
      </c>
      <c r="D51" s="14">
        <v>1138.8533333333332</v>
      </c>
      <c r="E51" s="13">
        <v>1702.675</v>
      </c>
      <c r="F51" s="13">
        <v>1039.5</v>
      </c>
      <c r="G51" s="5">
        <v>0</v>
      </c>
      <c r="H51" s="5">
        <v>22</v>
      </c>
      <c r="I51" s="5">
        <v>6826</v>
      </c>
      <c r="J51" s="30">
        <f t="shared" si="8"/>
        <v>3.2229709932610606E-3</v>
      </c>
      <c r="K51" s="13">
        <f t="shared" si="9"/>
        <v>0</v>
      </c>
      <c r="L51" s="13">
        <f t="shared" si="10"/>
        <v>100</v>
      </c>
    </row>
    <row r="52" spans="2:12" ht="12.75" customHeight="1" x14ac:dyDescent="0.25">
      <c r="B52" s="20">
        <v>44141</v>
      </c>
      <c r="C52" s="13">
        <v>1404.4659999999999</v>
      </c>
      <c r="D52" s="14">
        <v>1132.3133333333333</v>
      </c>
      <c r="E52" s="13">
        <v>1812.6950000000002</v>
      </c>
      <c r="F52" s="13">
        <v>1031.6600000000001</v>
      </c>
      <c r="G52" s="5">
        <v>0</v>
      </c>
      <c r="H52" s="5">
        <v>11</v>
      </c>
      <c r="I52" s="5">
        <v>4444</v>
      </c>
      <c r="J52" s="30">
        <f t="shared" si="8"/>
        <v>2.4752475247524753E-3</v>
      </c>
      <c r="K52" s="13">
        <f t="shared" si="9"/>
        <v>0</v>
      </c>
      <c r="L52" s="13">
        <f t="shared" si="10"/>
        <v>100</v>
      </c>
    </row>
    <row r="53" spans="2:12" ht="12.75" customHeight="1" x14ac:dyDescent="0.25">
      <c r="B53" s="4">
        <v>44142</v>
      </c>
      <c r="C53" s="13">
        <v>1426.6559999999999</v>
      </c>
      <c r="D53" s="14">
        <v>1154.7266666666667</v>
      </c>
      <c r="E53" s="13">
        <v>1834.55</v>
      </c>
      <c r="F53" s="13">
        <v>1023.69</v>
      </c>
      <c r="G53" s="5">
        <v>0</v>
      </c>
      <c r="H53" s="5">
        <v>210</v>
      </c>
      <c r="I53" s="5">
        <v>43820</v>
      </c>
      <c r="J53" s="30">
        <f t="shared" si="8"/>
        <v>4.7923322683706068E-3</v>
      </c>
      <c r="K53" s="13">
        <f t="shared" si="9"/>
        <v>0</v>
      </c>
      <c r="L53" s="13">
        <f t="shared" si="10"/>
        <v>100</v>
      </c>
    </row>
    <row r="54" spans="2:12" ht="12.75" customHeight="1" x14ac:dyDescent="0.25">
      <c r="B54" s="4">
        <v>44143</v>
      </c>
      <c r="C54" s="13">
        <v>1402.1020000000001</v>
      </c>
      <c r="D54" s="14">
        <v>1160.43</v>
      </c>
      <c r="E54" s="13">
        <v>1764.6100000000001</v>
      </c>
      <c r="F54" s="13">
        <v>1021.58</v>
      </c>
      <c r="G54" s="5">
        <v>0</v>
      </c>
      <c r="H54" s="5">
        <v>183</v>
      </c>
      <c r="I54" s="5">
        <v>39331</v>
      </c>
      <c r="J54" s="30">
        <f t="shared" si="8"/>
        <v>4.6528183875314639E-3</v>
      </c>
      <c r="K54" s="13">
        <f t="shared" si="9"/>
        <v>0</v>
      </c>
      <c r="L54" s="13">
        <f t="shared" si="10"/>
        <v>100</v>
      </c>
    </row>
    <row r="55" spans="2:12" ht="12.75" customHeight="1" x14ac:dyDescent="0.25">
      <c r="B55" s="21">
        <v>44144</v>
      </c>
      <c r="C55" s="13">
        <v>1369.7440000000001</v>
      </c>
      <c r="D55" s="14">
        <v>1158.6833333333334</v>
      </c>
      <c r="E55" s="13">
        <v>1686.335</v>
      </c>
      <c r="F55" s="13">
        <v>1022.55</v>
      </c>
      <c r="G55" s="5">
        <v>0</v>
      </c>
      <c r="H55" s="5">
        <v>170</v>
      </c>
      <c r="I55" s="5">
        <v>37502</v>
      </c>
      <c r="J55" s="30">
        <f t="shared" si="8"/>
        <v>4.5330915684496827E-3</v>
      </c>
      <c r="K55" s="13">
        <f t="shared" si="9"/>
        <v>0</v>
      </c>
      <c r="L55" s="13">
        <f t="shared" si="10"/>
        <v>100</v>
      </c>
    </row>
    <row r="56" spans="2:12" ht="12.75" customHeight="1" x14ac:dyDescent="0.25">
      <c r="B56" s="4">
        <v>44145</v>
      </c>
      <c r="C56" s="13">
        <v>1384.81</v>
      </c>
      <c r="D56" s="14">
        <v>1158.73</v>
      </c>
      <c r="E56" s="13">
        <v>1723.93</v>
      </c>
      <c r="F56" s="13">
        <v>1021.52</v>
      </c>
      <c r="G56" s="5">
        <v>0</v>
      </c>
      <c r="H56" s="5">
        <v>172</v>
      </c>
      <c r="I56" s="5">
        <v>37702</v>
      </c>
      <c r="J56" s="30">
        <f t="shared" si="8"/>
        <v>4.56209219670044E-3</v>
      </c>
      <c r="K56" s="13">
        <f t="shared" si="9"/>
        <v>0</v>
      </c>
      <c r="L56" s="13">
        <f t="shared" si="10"/>
        <v>100</v>
      </c>
    </row>
    <row r="57" spans="2:12" ht="12.75" customHeight="1" x14ac:dyDescent="0.25">
      <c r="B57" s="21">
        <v>44146</v>
      </c>
      <c r="C57" s="13">
        <v>1400.58</v>
      </c>
      <c r="D57" s="14">
        <v>1167.4533333333331</v>
      </c>
      <c r="E57" s="13">
        <v>1750.27</v>
      </c>
      <c r="F57" s="13">
        <v>1021.91</v>
      </c>
      <c r="G57" s="5">
        <v>0</v>
      </c>
      <c r="H57" s="5">
        <v>105</v>
      </c>
      <c r="I57" s="5">
        <v>33617</v>
      </c>
      <c r="J57" s="30">
        <f t="shared" si="8"/>
        <v>3.1234196983668978E-3</v>
      </c>
      <c r="K57" s="13">
        <f t="shared" si="9"/>
        <v>0</v>
      </c>
      <c r="L57" s="13">
        <f t="shared" si="10"/>
        <v>100</v>
      </c>
    </row>
    <row r="58" spans="2:12" ht="12.75" customHeight="1" x14ac:dyDescent="0.25">
      <c r="B58" s="20">
        <v>44147</v>
      </c>
      <c r="C58" s="13">
        <v>1390.3620000000001</v>
      </c>
      <c r="D58" s="14">
        <v>1150.3500000000001</v>
      </c>
      <c r="E58" s="13">
        <v>1750.38</v>
      </c>
      <c r="F58" s="13">
        <v>1042.76</v>
      </c>
      <c r="G58" s="5">
        <v>0</v>
      </c>
      <c r="H58" s="5">
        <v>18</v>
      </c>
      <c r="I58" s="5">
        <v>5810</v>
      </c>
      <c r="J58" s="30">
        <f t="shared" si="8"/>
        <v>3.098106712564544E-3</v>
      </c>
      <c r="K58" s="13">
        <f t="shared" si="9"/>
        <v>0</v>
      </c>
      <c r="L58" s="13">
        <f t="shared" si="10"/>
        <v>100</v>
      </c>
    </row>
    <row r="59" spans="2:12" ht="12.75" customHeight="1" x14ac:dyDescent="0.25">
      <c r="B59" s="20">
        <v>44148</v>
      </c>
      <c r="C59" s="13">
        <v>1384.816</v>
      </c>
      <c r="D59" s="14">
        <v>1143.7133333333334</v>
      </c>
      <c r="E59" s="13">
        <v>1746.47</v>
      </c>
      <c r="F59" s="13">
        <v>1033.5999999999999</v>
      </c>
      <c r="G59" s="5">
        <v>0</v>
      </c>
      <c r="H59" s="5">
        <v>14</v>
      </c>
      <c r="I59" s="5">
        <v>4703</v>
      </c>
      <c r="J59" s="30">
        <f t="shared" si="8"/>
        <v>2.9768233042738678E-3</v>
      </c>
      <c r="K59" s="13">
        <f t="shared" si="9"/>
        <v>0</v>
      </c>
      <c r="L59" s="13">
        <f t="shared" si="10"/>
        <v>100</v>
      </c>
    </row>
    <row r="60" spans="2:12" ht="12.75" customHeight="1" x14ac:dyDescent="0.25">
      <c r="B60" s="4">
        <v>44149</v>
      </c>
      <c r="C60" s="13">
        <v>1408.8219999999997</v>
      </c>
      <c r="D60" s="14">
        <v>1161.3033333333333</v>
      </c>
      <c r="E60" s="13">
        <v>1780.1</v>
      </c>
      <c r="F60" s="13">
        <v>1023.32</v>
      </c>
      <c r="G60" s="5">
        <v>0</v>
      </c>
      <c r="H60" s="5">
        <v>211</v>
      </c>
      <c r="I60" s="5">
        <v>42023</v>
      </c>
      <c r="J60" s="30">
        <f t="shared" si="8"/>
        <v>5.0210598957713629E-3</v>
      </c>
      <c r="K60" s="13">
        <f t="shared" si="9"/>
        <v>0</v>
      </c>
      <c r="L60" s="13">
        <f t="shared" si="10"/>
        <v>100</v>
      </c>
    </row>
    <row r="61" spans="2:12" ht="12.75" customHeight="1" x14ac:dyDescent="0.25">
      <c r="B61" s="4">
        <v>44150</v>
      </c>
      <c r="C61" s="13">
        <v>1405.7819999999999</v>
      </c>
      <c r="D61" s="14">
        <v>1169.1266666666666</v>
      </c>
      <c r="E61" s="13">
        <v>1760.7650000000001</v>
      </c>
      <c r="F61" s="13">
        <v>1019.66</v>
      </c>
      <c r="G61" s="5">
        <v>0</v>
      </c>
      <c r="H61" s="5">
        <v>195</v>
      </c>
      <c r="I61" s="5">
        <v>38741</v>
      </c>
      <c r="J61" s="30">
        <f t="shared" si="8"/>
        <v>5.0334271185565682E-3</v>
      </c>
      <c r="K61" s="13">
        <f t="shared" si="9"/>
        <v>0</v>
      </c>
      <c r="L61" s="13">
        <f t="shared" si="10"/>
        <v>100</v>
      </c>
    </row>
    <row r="62" spans="2:12" ht="12.75" customHeight="1" x14ac:dyDescent="0.25">
      <c r="B62" s="21">
        <v>44151</v>
      </c>
      <c r="C62" s="13">
        <v>1400.33</v>
      </c>
      <c r="D62" s="14">
        <v>1141.0033333333333</v>
      </c>
      <c r="E62" s="13">
        <v>1789.32</v>
      </c>
      <c r="F62" s="13">
        <v>1019.69</v>
      </c>
      <c r="G62" s="5">
        <v>0</v>
      </c>
      <c r="H62" s="5">
        <v>169</v>
      </c>
      <c r="I62" s="5">
        <v>37011</v>
      </c>
      <c r="J62" s="30">
        <f t="shared" si="8"/>
        <v>4.5662100456621002E-3</v>
      </c>
      <c r="K62" s="13">
        <f t="shared" si="9"/>
        <v>0</v>
      </c>
      <c r="L62" s="13">
        <f t="shared" si="10"/>
        <v>100</v>
      </c>
    </row>
    <row r="63" spans="2:12" ht="12.75" customHeight="1" x14ac:dyDescent="0.25">
      <c r="B63" s="4">
        <v>44152</v>
      </c>
      <c r="C63" s="13">
        <v>1397.5119999999999</v>
      </c>
      <c r="D63" s="14">
        <v>1150.2633333333333</v>
      </c>
      <c r="E63" s="13">
        <v>1768.3849999999998</v>
      </c>
      <c r="F63" s="13">
        <v>1024.96</v>
      </c>
      <c r="G63" s="5">
        <v>0</v>
      </c>
      <c r="H63" s="5">
        <v>154</v>
      </c>
      <c r="I63" s="5">
        <v>33099</v>
      </c>
      <c r="J63" s="30">
        <f t="shared" si="8"/>
        <v>4.6527085410435357E-3</v>
      </c>
      <c r="K63" s="13">
        <f t="shared" si="9"/>
        <v>0</v>
      </c>
      <c r="L63" s="13">
        <f t="shared" si="10"/>
        <v>100</v>
      </c>
    </row>
    <row r="64" spans="2:12" ht="12.75" customHeight="1" x14ac:dyDescent="0.25">
      <c r="B64" s="21">
        <v>44153</v>
      </c>
      <c r="C64" s="13">
        <v>1404.3</v>
      </c>
      <c r="D64" s="14">
        <v>1149.3233333333335</v>
      </c>
      <c r="E64" s="13">
        <v>1786.7649999999999</v>
      </c>
      <c r="F64" s="13">
        <v>1024.82</v>
      </c>
      <c r="G64" s="5">
        <v>0</v>
      </c>
      <c r="H64" s="5">
        <v>163</v>
      </c>
      <c r="I64" s="5">
        <v>29222</v>
      </c>
      <c r="J64" s="30">
        <f t="shared" si="8"/>
        <v>5.5779891862295528E-3</v>
      </c>
      <c r="K64" s="13">
        <f t="shared" si="9"/>
        <v>0</v>
      </c>
      <c r="L64" s="13">
        <f t="shared" si="10"/>
        <v>100</v>
      </c>
    </row>
    <row r="65" spans="2:12" ht="12.75" customHeight="1" x14ac:dyDescent="0.25">
      <c r="B65" s="20">
        <v>44154</v>
      </c>
      <c r="C65" s="13">
        <v>1402.3679999999999</v>
      </c>
      <c r="D65" s="14">
        <v>1135.9766666666667</v>
      </c>
      <c r="E65" s="13">
        <v>1801.9550000000002</v>
      </c>
      <c r="F65" s="13">
        <v>1034.07</v>
      </c>
      <c r="G65" s="5">
        <v>0</v>
      </c>
      <c r="H65" s="5">
        <v>11</v>
      </c>
      <c r="I65" s="5">
        <v>5167</v>
      </c>
      <c r="J65" s="30">
        <f t="shared" si="8"/>
        <v>2.1288949100058061E-3</v>
      </c>
      <c r="K65" s="13">
        <f t="shared" si="9"/>
        <v>0</v>
      </c>
      <c r="L65" s="13">
        <f t="shared" si="10"/>
        <v>100</v>
      </c>
    </row>
    <row r="66" spans="2:12" ht="12.75" customHeight="1" x14ac:dyDescent="0.25">
      <c r="B66" s="20">
        <v>44155</v>
      </c>
      <c r="C66" s="13">
        <v>1480.9639999999999</v>
      </c>
      <c r="D66" s="14">
        <v>1149.33</v>
      </c>
      <c r="E66" s="13">
        <v>1978.415</v>
      </c>
      <c r="F66" s="13">
        <v>1045.7</v>
      </c>
      <c r="G66" s="5">
        <v>0</v>
      </c>
      <c r="H66" s="5">
        <v>16</v>
      </c>
      <c r="I66" s="5">
        <v>4230</v>
      </c>
      <c r="J66" s="30">
        <f t="shared" si="8"/>
        <v>3.7825059101654845E-3</v>
      </c>
      <c r="K66" s="13">
        <f t="shared" si="9"/>
        <v>0</v>
      </c>
      <c r="L66" s="13">
        <f t="shared" si="10"/>
        <v>100</v>
      </c>
    </row>
    <row r="67" spans="2:12" ht="12.75" customHeight="1" x14ac:dyDescent="0.25">
      <c r="B67" s="4">
        <v>44156</v>
      </c>
      <c r="C67" s="13">
        <v>1422.0840000000001</v>
      </c>
      <c r="D67" s="14">
        <v>1153.08</v>
      </c>
      <c r="E67" s="13">
        <v>1825.5900000000001</v>
      </c>
      <c r="F67" s="13">
        <v>1024.23</v>
      </c>
      <c r="G67" s="5">
        <v>0</v>
      </c>
      <c r="H67" s="5">
        <v>165</v>
      </c>
      <c r="I67" s="5">
        <v>35283</v>
      </c>
      <c r="J67" s="30">
        <f t="shared" si="8"/>
        <v>4.676473089023042E-3</v>
      </c>
      <c r="K67" s="13">
        <f t="shared" si="9"/>
        <v>0</v>
      </c>
      <c r="L67" s="13">
        <f t="shared" si="10"/>
        <v>100</v>
      </c>
    </row>
    <row r="68" spans="2:12" ht="12.75" customHeight="1" x14ac:dyDescent="0.25">
      <c r="B68" s="4">
        <v>44157</v>
      </c>
      <c r="C68" s="13">
        <v>1515.146</v>
      </c>
      <c r="D68" s="14">
        <v>1148.44</v>
      </c>
      <c r="E68" s="13">
        <v>2065.2049999999999</v>
      </c>
      <c r="F68" s="13">
        <v>1018.84</v>
      </c>
      <c r="G68" s="5">
        <v>0</v>
      </c>
      <c r="H68" s="5">
        <v>219</v>
      </c>
      <c r="I68" s="5">
        <v>33483</v>
      </c>
      <c r="J68" s="30">
        <f t="shared" si="8"/>
        <v>6.5406325598064688E-3</v>
      </c>
      <c r="K68" s="13">
        <f t="shared" si="9"/>
        <v>0</v>
      </c>
      <c r="L68" s="13">
        <f t="shared" si="10"/>
        <v>100</v>
      </c>
    </row>
    <row r="69" spans="2:12" ht="12.75" customHeight="1" x14ac:dyDescent="0.25">
      <c r="B69" s="21">
        <v>44158</v>
      </c>
      <c r="C69" s="13">
        <v>1411.0319999999999</v>
      </c>
      <c r="D69" s="14">
        <v>1145.07</v>
      </c>
      <c r="E69" s="13">
        <v>1809.9749999999999</v>
      </c>
      <c r="F69" s="13">
        <v>1022.5</v>
      </c>
      <c r="G69" s="5">
        <v>0</v>
      </c>
      <c r="H69" s="5">
        <v>153</v>
      </c>
      <c r="I69" s="5">
        <v>31580</v>
      </c>
      <c r="J69" s="30">
        <f t="shared" si="8"/>
        <v>4.8448385053831535E-3</v>
      </c>
      <c r="K69" s="13">
        <f t="shared" si="9"/>
        <v>0</v>
      </c>
      <c r="L69" s="13">
        <f t="shared" si="10"/>
        <v>100</v>
      </c>
    </row>
    <row r="70" spans="2:12" ht="12.75" customHeight="1" x14ac:dyDescent="0.25">
      <c r="B70" s="4">
        <v>44159</v>
      </c>
      <c r="C70" s="13">
        <v>1410.73</v>
      </c>
      <c r="D70" s="14">
        <v>1152.54</v>
      </c>
      <c r="E70" s="13">
        <v>1798.0149999999999</v>
      </c>
      <c r="F70" s="13">
        <v>1023.7</v>
      </c>
      <c r="G70" s="5">
        <v>0</v>
      </c>
      <c r="H70" s="5">
        <v>175</v>
      </c>
      <c r="I70" s="5">
        <v>32021</v>
      </c>
      <c r="J70" s="30">
        <f t="shared" si="8"/>
        <v>5.465163486462009E-3</v>
      </c>
      <c r="K70" s="13">
        <f t="shared" si="9"/>
        <v>0</v>
      </c>
      <c r="L70" s="13">
        <f t="shared" si="10"/>
        <v>100</v>
      </c>
    </row>
    <row r="71" spans="2:12" ht="12.75" customHeight="1" x14ac:dyDescent="0.25">
      <c r="B71" s="21">
        <v>44160</v>
      </c>
      <c r="C71" s="13">
        <v>1391.6560000000002</v>
      </c>
      <c r="D71" s="14">
        <v>1150.8633333333335</v>
      </c>
      <c r="E71" s="13">
        <v>1752.845</v>
      </c>
      <c r="F71" s="13">
        <v>1020.19</v>
      </c>
      <c r="G71" s="5">
        <v>0</v>
      </c>
      <c r="H71" s="5">
        <v>198</v>
      </c>
      <c r="I71" s="5">
        <v>33539</v>
      </c>
      <c r="J71" s="30">
        <f t="shared" si="8"/>
        <v>5.9035749426041327E-3</v>
      </c>
      <c r="K71" s="13">
        <f t="shared" si="9"/>
        <v>0</v>
      </c>
      <c r="L71" s="13">
        <f t="shared" si="10"/>
        <v>100</v>
      </c>
    </row>
    <row r="72" spans="2:12" ht="12.75" customHeight="1" x14ac:dyDescent="0.25">
      <c r="B72" s="20">
        <v>44161</v>
      </c>
      <c r="C72" s="13">
        <v>1452.4459999999999</v>
      </c>
      <c r="D72" s="14">
        <v>1139.2766666666666</v>
      </c>
      <c r="E72" s="13">
        <v>1922.2000000000003</v>
      </c>
      <c r="F72" s="13">
        <v>1029.8599999999999</v>
      </c>
      <c r="G72" s="5">
        <v>0</v>
      </c>
      <c r="H72" s="5">
        <v>33</v>
      </c>
      <c r="I72" s="5">
        <v>6186</v>
      </c>
      <c r="J72" s="30">
        <f t="shared" si="8"/>
        <v>5.3346265761396701E-3</v>
      </c>
      <c r="K72" s="13">
        <f t="shared" si="9"/>
        <v>0</v>
      </c>
      <c r="L72" s="13">
        <f t="shared" si="10"/>
        <v>100</v>
      </c>
    </row>
    <row r="73" spans="2:12" ht="12.75" customHeight="1" x14ac:dyDescent="0.25">
      <c r="B73" s="20">
        <v>44162</v>
      </c>
      <c r="C73" s="13">
        <v>1408.4719999999998</v>
      </c>
      <c r="D73" s="14">
        <v>1146.1033333333332</v>
      </c>
      <c r="E73" s="13">
        <v>1802.0249999999999</v>
      </c>
      <c r="F73" s="13">
        <v>1039.22</v>
      </c>
      <c r="G73" s="5">
        <v>0</v>
      </c>
      <c r="H73" s="5">
        <v>7</v>
      </c>
      <c r="I73" s="5">
        <v>5246</v>
      </c>
      <c r="J73" s="30">
        <f t="shared" si="8"/>
        <v>1.3343499809378575E-3</v>
      </c>
      <c r="K73" s="13">
        <f t="shared" si="9"/>
        <v>0</v>
      </c>
      <c r="L73" s="13">
        <f t="shared" si="10"/>
        <v>100</v>
      </c>
    </row>
    <row r="74" spans="2:12" ht="12.75" customHeight="1" x14ac:dyDescent="0.25">
      <c r="B74" s="4">
        <v>44163</v>
      </c>
      <c r="C74" s="13">
        <v>1427.8780000000002</v>
      </c>
      <c r="D74" s="14">
        <v>1150.5333333333335</v>
      </c>
      <c r="E74" s="13">
        <v>1843.895</v>
      </c>
      <c r="F74" s="13">
        <v>1021.39</v>
      </c>
      <c r="G74" s="5">
        <v>0</v>
      </c>
      <c r="H74" s="5">
        <v>228</v>
      </c>
      <c r="I74" s="5">
        <v>42116</v>
      </c>
      <c r="J74" s="30">
        <f t="shared" si="8"/>
        <v>5.41361952702061E-3</v>
      </c>
      <c r="K74" s="13">
        <f t="shared" si="9"/>
        <v>0</v>
      </c>
      <c r="L74" s="13">
        <f t="shared" si="10"/>
        <v>100</v>
      </c>
    </row>
    <row r="75" spans="2:12" ht="12.75" customHeight="1" x14ac:dyDescent="0.25">
      <c r="B75" s="4">
        <v>44164</v>
      </c>
      <c r="C75" s="13">
        <v>1397.0740000000001</v>
      </c>
      <c r="D75" s="14">
        <v>1152.0266666666666</v>
      </c>
      <c r="E75" s="13">
        <v>1764.645</v>
      </c>
      <c r="F75" s="13">
        <v>1019</v>
      </c>
      <c r="G75" s="5">
        <v>0</v>
      </c>
      <c r="H75" s="5">
        <v>216</v>
      </c>
      <c r="I75" s="5">
        <v>41343</v>
      </c>
      <c r="J75" s="30">
        <f t="shared" si="8"/>
        <v>5.2245845729627744E-3</v>
      </c>
      <c r="K75" s="13">
        <f t="shared" si="9"/>
        <v>0</v>
      </c>
      <c r="L75" s="13">
        <f t="shared" si="10"/>
        <v>100</v>
      </c>
    </row>
    <row r="76" spans="2:12" ht="12.75" customHeight="1" x14ac:dyDescent="0.25">
      <c r="B76" s="21">
        <v>44165</v>
      </c>
      <c r="C76" s="13">
        <v>1394.864</v>
      </c>
      <c r="D76" s="14">
        <v>1152.3599999999999</v>
      </c>
      <c r="E76" s="13">
        <v>1758.62</v>
      </c>
      <c r="F76" s="13">
        <v>1018.47</v>
      </c>
      <c r="G76" s="5">
        <v>0</v>
      </c>
      <c r="H76" s="5">
        <v>236</v>
      </c>
      <c r="I76" s="5">
        <v>43829</v>
      </c>
      <c r="J76" s="30">
        <f t="shared" si="8"/>
        <v>5.3845627324374274E-3</v>
      </c>
      <c r="K76" s="13">
        <f t="shared" si="9"/>
        <v>0</v>
      </c>
      <c r="L76" s="13">
        <f t="shared" si="10"/>
        <v>100</v>
      </c>
    </row>
    <row r="77" spans="2:12" ht="12.75" customHeight="1" x14ac:dyDescent="0.25">
      <c r="B77" s="4"/>
      <c r="C77" s="13"/>
      <c r="D77" s="14"/>
      <c r="E77" s="13"/>
      <c r="F77" s="13"/>
      <c r="G77" s="5"/>
      <c r="H77" s="5"/>
      <c r="I77" s="5"/>
      <c r="J77" s="30"/>
      <c r="K77" s="13"/>
      <c r="L77" s="13"/>
    </row>
    <row r="78" spans="2:12" x14ac:dyDescent="0.25">
      <c r="B78" s="15" t="s">
        <v>2</v>
      </c>
      <c r="C78" s="16">
        <v>211071.12</v>
      </c>
      <c r="D78" s="22">
        <v>103514.54000000001</v>
      </c>
      <c r="E78" s="16">
        <v>107556.57999999999</v>
      </c>
      <c r="F78" s="16">
        <v>30787.21</v>
      </c>
      <c r="G78" s="16">
        <f t="shared" ref="G78" si="11">SUM(G47:G77)</f>
        <v>0</v>
      </c>
      <c r="H78" s="16">
        <v>3990</v>
      </c>
      <c r="I78" s="16">
        <v>845078</v>
      </c>
      <c r="J78" s="29" t="s">
        <v>34</v>
      </c>
      <c r="K78" s="17" t="s">
        <v>34</v>
      </c>
      <c r="L78" s="17" t="s">
        <v>34</v>
      </c>
    </row>
    <row r="79" spans="2:12" ht="25.5" x14ac:dyDescent="0.25">
      <c r="B79" s="19" t="s">
        <v>3</v>
      </c>
      <c r="C79" s="18">
        <v>1407.1408000000001</v>
      </c>
      <c r="D79" s="22">
        <v>1150.1615555555554</v>
      </c>
      <c r="E79" s="18">
        <v>1792.6096666666667</v>
      </c>
      <c r="F79" s="18">
        <v>1026.2403333333334</v>
      </c>
      <c r="G79" s="18">
        <f t="shared" ref="G79:L79" si="12">AVERAGE(G47:G77)</f>
        <v>0</v>
      </c>
      <c r="H79" s="22">
        <v>133</v>
      </c>
      <c r="I79" s="22">
        <v>28169.266666666666</v>
      </c>
      <c r="J79" s="31">
        <f t="shared" si="12"/>
        <v>4.2775275405928254E-3</v>
      </c>
      <c r="K79" s="18">
        <f t="shared" si="12"/>
        <v>0</v>
      </c>
      <c r="L79" s="18">
        <f t="shared" si="12"/>
        <v>100</v>
      </c>
    </row>
    <row r="82" spans="2:12" hidden="1" x14ac:dyDescent="0.25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 x14ac:dyDescent="0.25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 x14ac:dyDescent="0.25">
      <c r="B84" s="6" t="s">
        <v>7</v>
      </c>
      <c r="C84" s="2" t="s">
        <v>37</v>
      </c>
      <c r="D84" s="35" t="s">
        <v>43</v>
      </c>
      <c r="E84" s="36"/>
      <c r="F84" s="37"/>
      <c r="G84" s="35" t="s">
        <v>45</v>
      </c>
      <c r="H84" s="36"/>
      <c r="I84" s="36"/>
      <c r="J84" s="36"/>
      <c r="K84" s="36"/>
      <c r="L84" s="37"/>
    </row>
    <row r="85" spans="2:12" ht="48" x14ac:dyDescent="0.25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 x14ac:dyDescent="0.25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 x14ac:dyDescent="0.25">
      <c r="B87" s="4">
        <v>44166</v>
      </c>
      <c r="C87" s="13">
        <v>1405.17</v>
      </c>
      <c r="D87" s="13">
        <v>1151.9766666666667</v>
      </c>
      <c r="E87" s="13">
        <v>1784.96</v>
      </c>
      <c r="F87" s="13">
        <v>1022.73</v>
      </c>
      <c r="G87" s="5">
        <v>0</v>
      </c>
      <c r="H87" s="5">
        <v>226</v>
      </c>
      <c r="I87" s="5">
        <v>48155</v>
      </c>
      <c r="J87" s="30">
        <f>H87/I87</f>
        <v>4.6931782784757556E-3</v>
      </c>
      <c r="K87" s="13">
        <f>G87/86400000</f>
        <v>0</v>
      </c>
      <c r="L87" s="13">
        <f>100-K87</f>
        <v>100</v>
      </c>
    </row>
    <row r="88" spans="2:12" ht="12.75" customHeight="1" x14ac:dyDescent="0.25">
      <c r="B88" s="21">
        <v>44167</v>
      </c>
      <c r="C88" s="13">
        <v>1389.192</v>
      </c>
      <c r="D88" s="13">
        <v>1152.71</v>
      </c>
      <c r="E88" s="13">
        <v>1743.915</v>
      </c>
      <c r="F88" s="13">
        <v>1017.79</v>
      </c>
      <c r="G88" s="5">
        <v>0</v>
      </c>
      <c r="H88" s="5">
        <v>168</v>
      </c>
      <c r="I88" s="5">
        <v>40192</v>
      </c>
      <c r="J88" s="30">
        <f t="shared" ref="J88:J116" si="13">H88/I88</f>
        <v>4.179936305732484E-3</v>
      </c>
      <c r="K88" s="13">
        <f t="shared" ref="K88:K116" si="14">G88/86400000</f>
        <v>0</v>
      </c>
      <c r="L88" s="13">
        <f t="shared" ref="L88:L116" si="15">100-K88</f>
        <v>100</v>
      </c>
    </row>
    <row r="89" spans="2:12" ht="12.75" customHeight="1" x14ac:dyDescent="0.25">
      <c r="B89" s="20">
        <v>44168</v>
      </c>
      <c r="C89" s="13">
        <v>1420.6479999999999</v>
      </c>
      <c r="D89" s="13">
        <v>1134.24</v>
      </c>
      <c r="E89" s="13">
        <v>1850.26</v>
      </c>
      <c r="F89" s="13">
        <v>1028.0999999999999</v>
      </c>
      <c r="G89" s="5">
        <v>0</v>
      </c>
      <c r="H89" s="5">
        <v>18</v>
      </c>
      <c r="I89" s="5">
        <v>8480</v>
      </c>
      <c r="J89" s="30">
        <f t="shared" si="13"/>
        <v>2.1226415094339622E-3</v>
      </c>
      <c r="K89" s="13">
        <f t="shared" si="14"/>
        <v>0</v>
      </c>
      <c r="L89" s="13">
        <f t="shared" si="15"/>
        <v>100</v>
      </c>
    </row>
    <row r="90" spans="2:12" ht="12.75" customHeight="1" x14ac:dyDescent="0.25">
      <c r="B90" s="20">
        <v>44169</v>
      </c>
      <c r="C90" s="13">
        <v>1396.2560000000001</v>
      </c>
      <c r="D90" s="13">
        <v>1138.8866666666668</v>
      </c>
      <c r="E90" s="13">
        <v>1782.31</v>
      </c>
      <c r="F90" s="13">
        <v>1027.8900000000001</v>
      </c>
      <c r="G90" s="5">
        <v>0</v>
      </c>
      <c r="H90" s="5">
        <v>18</v>
      </c>
      <c r="I90" s="5">
        <v>6267</v>
      </c>
      <c r="J90" s="30">
        <f t="shared" si="13"/>
        <v>2.8721876495931067E-3</v>
      </c>
      <c r="K90" s="13">
        <f t="shared" si="14"/>
        <v>0</v>
      </c>
      <c r="L90" s="13">
        <f t="shared" si="15"/>
        <v>100</v>
      </c>
    </row>
    <row r="91" spans="2:12" ht="12.75" customHeight="1" x14ac:dyDescent="0.25">
      <c r="B91" s="4">
        <v>44170</v>
      </c>
      <c r="C91" s="13">
        <v>1417.5359999999998</v>
      </c>
      <c r="D91" s="13">
        <v>1152.1433333333334</v>
      </c>
      <c r="E91" s="13">
        <v>1815.625</v>
      </c>
      <c r="F91" s="13">
        <v>1018.65</v>
      </c>
      <c r="G91" s="5">
        <v>0</v>
      </c>
      <c r="H91" s="5">
        <v>174</v>
      </c>
      <c r="I91" s="5">
        <v>48263</v>
      </c>
      <c r="J91" s="30">
        <f t="shared" si="13"/>
        <v>3.6052462548950542E-3</v>
      </c>
      <c r="K91" s="13">
        <f t="shared" si="14"/>
        <v>0</v>
      </c>
      <c r="L91" s="13">
        <f t="shared" si="15"/>
        <v>100</v>
      </c>
    </row>
    <row r="92" spans="2:12" ht="12.75" customHeight="1" x14ac:dyDescent="0.25">
      <c r="B92" s="4">
        <v>44171</v>
      </c>
      <c r="C92" s="13">
        <v>1401.4659999999999</v>
      </c>
      <c r="D92" s="13">
        <v>1155.5</v>
      </c>
      <c r="E92" s="13">
        <v>1770.415</v>
      </c>
      <c r="F92" s="13">
        <v>1020.17</v>
      </c>
      <c r="G92" s="5">
        <v>0</v>
      </c>
      <c r="H92" s="5">
        <v>177</v>
      </c>
      <c r="I92" s="5">
        <v>43602</v>
      </c>
      <c r="J92" s="30">
        <f t="shared" si="13"/>
        <v>4.0594468143663135E-3</v>
      </c>
      <c r="K92" s="13">
        <f t="shared" si="14"/>
        <v>0</v>
      </c>
      <c r="L92" s="13">
        <f t="shared" si="15"/>
        <v>100</v>
      </c>
    </row>
    <row r="93" spans="2:12" ht="12.75" customHeight="1" x14ac:dyDescent="0.25">
      <c r="B93" s="4">
        <v>44172</v>
      </c>
      <c r="C93" s="13">
        <v>1442.748</v>
      </c>
      <c r="D93" s="13">
        <v>1160.76</v>
      </c>
      <c r="E93" s="13">
        <v>1865.73</v>
      </c>
      <c r="F93" s="13">
        <v>1021.16</v>
      </c>
      <c r="G93" s="5">
        <v>0</v>
      </c>
      <c r="H93" s="5">
        <v>186</v>
      </c>
      <c r="I93" s="5">
        <v>40568</v>
      </c>
      <c r="J93" s="30">
        <f t="shared" si="13"/>
        <v>4.5848944981266024E-3</v>
      </c>
      <c r="K93" s="13">
        <f t="shared" si="14"/>
        <v>0</v>
      </c>
      <c r="L93" s="13">
        <f t="shared" si="15"/>
        <v>100</v>
      </c>
    </row>
    <row r="94" spans="2:12" ht="12.75" customHeight="1" x14ac:dyDescent="0.25">
      <c r="B94" s="20">
        <v>44173</v>
      </c>
      <c r="C94" s="13">
        <v>1379.6379999999999</v>
      </c>
      <c r="D94" s="13">
        <v>1136.6033333333332</v>
      </c>
      <c r="E94" s="13">
        <v>1744.19</v>
      </c>
      <c r="F94" s="13">
        <v>1030.27</v>
      </c>
      <c r="G94" s="5">
        <v>0</v>
      </c>
      <c r="H94" s="5">
        <v>21</v>
      </c>
      <c r="I94" s="5">
        <v>7422</v>
      </c>
      <c r="J94" s="30">
        <f t="shared" si="13"/>
        <v>2.8294260307194824E-3</v>
      </c>
      <c r="K94" s="13">
        <f t="shared" si="14"/>
        <v>0</v>
      </c>
      <c r="L94" s="13">
        <f t="shared" si="15"/>
        <v>100</v>
      </c>
    </row>
    <row r="95" spans="2:12" ht="12.75" customHeight="1" x14ac:dyDescent="0.25">
      <c r="B95" s="21">
        <v>44174</v>
      </c>
      <c r="C95" s="13">
        <v>1386.6119999999999</v>
      </c>
      <c r="D95" s="13">
        <v>1163.1366666666665</v>
      </c>
      <c r="E95" s="13">
        <v>1721.8249999999998</v>
      </c>
      <c r="F95" s="13">
        <v>1022.24</v>
      </c>
      <c r="G95" s="5">
        <v>0</v>
      </c>
      <c r="H95" s="5">
        <v>128</v>
      </c>
      <c r="I95" s="5">
        <v>29782</v>
      </c>
      <c r="J95" s="30">
        <f t="shared" si="13"/>
        <v>4.2978980592304076E-3</v>
      </c>
      <c r="K95" s="13">
        <f t="shared" si="14"/>
        <v>0</v>
      </c>
      <c r="L95" s="13">
        <f t="shared" si="15"/>
        <v>100</v>
      </c>
    </row>
    <row r="96" spans="2:12" ht="12.75" customHeight="1" x14ac:dyDescent="0.25">
      <c r="B96" s="20">
        <v>44175</v>
      </c>
      <c r="C96" s="13">
        <v>1396.7940000000001</v>
      </c>
      <c r="D96" s="13">
        <v>1139.8266666666666</v>
      </c>
      <c r="E96" s="13">
        <v>1782.2450000000001</v>
      </c>
      <c r="F96" s="13">
        <v>1031.1099999999999</v>
      </c>
      <c r="G96" s="5">
        <v>0</v>
      </c>
      <c r="H96" s="5">
        <v>14</v>
      </c>
      <c r="I96" s="5">
        <v>6367</v>
      </c>
      <c r="J96" s="30">
        <f t="shared" si="13"/>
        <v>2.1988377571854878E-3</v>
      </c>
      <c r="K96" s="13">
        <f t="shared" si="14"/>
        <v>0</v>
      </c>
      <c r="L96" s="13">
        <f t="shared" si="15"/>
        <v>100</v>
      </c>
    </row>
    <row r="97" spans="2:12" ht="12.75" customHeight="1" x14ac:dyDescent="0.25">
      <c r="B97" s="20">
        <v>44176</v>
      </c>
      <c r="C97" s="13">
        <v>1387.2559999999999</v>
      </c>
      <c r="D97" s="13">
        <v>1134.7633333333331</v>
      </c>
      <c r="E97" s="13">
        <v>1765.9949999999999</v>
      </c>
      <c r="F97" s="13">
        <v>1029.05</v>
      </c>
      <c r="G97" s="5">
        <v>0</v>
      </c>
      <c r="H97" s="5">
        <v>12</v>
      </c>
      <c r="I97" s="5">
        <v>6176</v>
      </c>
      <c r="J97" s="30">
        <f t="shared" si="13"/>
        <v>1.9430051813471502E-3</v>
      </c>
      <c r="K97" s="13">
        <f t="shared" si="14"/>
        <v>0</v>
      </c>
      <c r="L97" s="13">
        <f t="shared" si="15"/>
        <v>100</v>
      </c>
    </row>
    <row r="98" spans="2:12" ht="12.75" customHeight="1" x14ac:dyDescent="0.25">
      <c r="B98" s="4">
        <v>44177</v>
      </c>
      <c r="C98" s="13">
        <v>1411.682</v>
      </c>
      <c r="D98" s="13">
        <v>1157.1699999999998</v>
      </c>
      <c r="E98" s="13">
        <v>1793.45</v>
      </c>
      <c r="F98" s="13">
        <v>1018.66</v>
      </c>
      <c r="G98" s="5">
        <v>0</v>
      </c>
      <c r="H98" s="5">
        <v>230</v>
      </c>
      <c r="I98" s="5">
        <v>48174</v>
      </c>
      <c r="J98" s="30">
        <f t="shared" si="13"/>
        <v>4.7743596130692904E-3</v>
      </c>
      <c r="K98" s="13">
        <f t="shared" si="14"/>
        <v>0</v>
      </c>
      <c r="L98" s="13">
        <f t="shared" si="15"/>
        <v>100</v>
      </c>
    </row>
    <row r="99" spans="2:12" ht="12.75" customHeight="1" x14ac:dyDescent="0.25">
      <c r="B99" s="4">
        <v>44178</v>
      </c>
      <c r="C99" s="13">
        <v>1399.806</v>
      </c>
      <c r="D99" s="13">
        <v>1162.21</v>
      </c>
      <c r="E99" s="13">
        <v>1756.1999999999998</v>
      </c>
      <c r="F99" s="13">
        <v>1017.76</v>
      </c>
      <c r="G99" s="5">
        <v>0</v>
      </c>
      <c r="H99" s="5">
        <v>176</v>
      </c>
      <c r="I99" s="5">
        <v>44570</v>
      </c>
      <c r="J99" s="30">
        <f t="shared" si="13"/>
        <v>3.9488445142472515E-3</v>
      </c>
      <c r="K99" s="13">
        <f t="shared" si="14"/>
        <v>0</v>
      </c>
      <c r="L99" s="13">
        <f t="shared" si="15"/>
        <v>100</v>
      </c>
    </row>
    <row r="100" spans="2:12" ht="12.75" customHeight="1" x14ac:dyDescent="0.25">
      <c r="B100" s="4">
        <v>44179</v>
      </c>
      <c r="C100" s="13">
        <v>1391.126</v>
      </c>
      <c r="D100" s="13">
        <v>1161.68</v>
      </c>
      <c r="E100" s="13">
        <v>1735.2950000000001</v>
      </c>
      <c r="F100" s="13">
        <v>1018.96</v>
      </c>
      <c r="G100" s="5">
        <v>0</v>
      </c>
      <c r="H100" s="5">
        <v>202</v>
      </c>
      <c r="I100" s="5">
        <v>45526</v>
      </c>
      <c r="J100" s="30">
        <f t="shared" si="13"/>
        <v>4.4370249967051797E-3</v>
      </c>
      <c r="K100" s="13">
        <f t="shared" si="14"/>
        <v>0</v>
      </c>
      <c r="L100" s="13">
        <f t="shared" si="15"/>
        <v>100</v>
      </c>
    </row>
    <row r="101" spans="2:12" ht="12.75" customHeight="1" x14ac:dyDescent="0.25">
      <c r="B101" s="4">
        <v>44180</v>
      </c>
      <c r="C101" s="13">
        <v>1383.3880000000001</v>
      </c>
      <c r="D101" s="13">
        <v>1167.1533333333334</v>
      </c>
      <c r="E101" s="13">
        <v>1707.74</v>
      </c>
      <c r="F101" s="13">
        <v>1021.74</v>
      </c>
      <c r="G101" s="5">
        <v>0</v>
      </c>
      <c r="H101" s="5">
        <v>176</v>
      </c>
      <c r="I101" s="5">
        <v>47049</v>
      </c>
      <c r="J101" s="30">
        <f t="shared" si="13"/>
        <v>3.7407808880103722E-3</v>
      </c>
      <c r="K101" s="13">
        <f t="shared" si="14"/>
        <v>0</v>
      </c>
      <c r="L101" s="13">
        <f t="shared" si="15"/>
        <v>100</v>
      </c>
    </row>
    <row r="102" spans="2:12" ht="12.75" customHeight="1" x14ac:dyDescent="0.25">
      <c r="B102" s="21">
        <v>44181</v>
      </c>
      <c r="C102" s="13">
        <v>1381.9540000000002</v>
      </c>
      <c r="D102" s="13">
        <v>1145.2833333333333</v>
      </c>
      <c r="E102" s="13">
        <v>1736.96</v>
      </c>
      <c r="F102" s="13">
        <v>1020.71</v>
      </c>
      <c r="G102" s="5">
        <v>0</v>
      </c>
      <c r="H102" s="5">
        <v>177</v>
      </c>
      <c r="I102" s="5">
        <v>42813</v>
      </c>
      <c r="J102" s="30">
        <f t="shared" si="13"/>
        <v>4.1342582860346153E-3</v>
      </c>
      <c r="K102" s="13">
        <f t="shared" si="14"/>
        <v>0</v>
      </c>
      <c r="L102" s="13">
        <f t="shared" si="15"/>
        <v>100</v>
      </c>
    </row>
    <row r="103" spans="2:12" ht="12.75" customHeight="1" x14ac:dyDescent="0.25">
      <c r="B103" s="20">
        <v>44182</v>
      </c>
      <c r="C103" s="13">
        <v>1416.4680000000003</v>
      </c>
      <c r="D103" s="13">
        <v>1139.6633333333332</v>
      </c>
      <c r="E103" s="13">
        <v>1831.6750000000002</v>
      </c>
      <c r="F103" s="13">
        <v>1033.93</v>
      </c>
      <c r="G103" s="5">
        <v>0</v>
      </c>
      <c r="H103" s="5">
        <v>31</v>
      </c>
      <c r="I103" s="5">
        <v>6721</v>
      </c>
      <c r="J103" s="30">
        <f t="shared" si="13"/>
        <v>4.6124088677280163E-3</v>
      </c>
      <c r="K103" s="13">
        <f t="shared" si="14"/>
        <v>0</v>
      </c>
      <c r="L103" s="13">
        <f t="shared" si="15"/>
        <v>100</v>
      </c>
    </row>
    <row r="104" spans="2:12" ht="12.75" customHeight="1" x14ac:dyDescent="0.25">
      <c r="B104" s="20">
        <v>44183</v>
      </c>
      <c r="C104" s="13">
        <v>1391.1579999999999</v>
      </c>
      <c r="D104" s="13">
        <v>1136.74</v>
      </c>
      <c r="E104" s="13">
        <v>1772.7849999999999</v>
      </c>
      <c r="F104" s="13">
        <v>1033.28</v>
      </c>
      <c r="G104" s="5">
        <v>0</v>
      </c>
      <c r="H104" s="5">
        <v>32</v>
      </c>
      <c r="I104" s="5">
        <v>5329</v>
      </c>
      <c r="J104" s="30">
        <f t="shared" si="13"/>
        <v>6.004878964158379E-3</v>
      </c>
      <c r="K104" s="13">
        <f t="shared" si="14"/>
        <v>0</v>
      </c>
      <c r="L104" s="13">
        <f t="shared" si="15"/>
        <v>100</v>
      </c>
    </row>
    <row r="105" spans="2:12" ht="12.75" customHeight="1" x14ac:dyDescent="0.25">
      <c r="B105" s="4">
        <v>44184</v>
      </c>
      <c r="C105" s="13">
        <v>1397.4959999999999</v>
      </c>
      <c r="D105" s="13">
        <v>1146.5233333333333</v>
      </c>
      <c r="E105" s="13">
        <v>1773.9549999999999</v>
      </c>
      <c r="F105" s="13">
        <v>1019.91</v>
      </c>
      <c r="G105" s="5">
        <v>0</v>
      </c>
      <c r="H105" s="5">
        <v>210</v>
      </c>
      <c r="I105" s="5">
        <v>47788</v>
      </c>
      <c r="J105" s="30">
        <f t="shared" si="13"/>
        <v>4.3944086381518376E-3</v>
      </c>
      <c r="K105" s="13">
        <f t="shared" si="14"/>
        <v>0</v>
      </c>
      <c r="L105" s="13">
        <f t="shared" si="15"/>
        <v>100</v>
      </c>
    </row>
    <row r="106" spans="2:12" ht="12.75" customHeight="1" x14ac:dyDescent="0.25">
      <c r="B106" s="4">
        <v>44185</v>
      </c>
      <c r="C106" s="13">
        <v>1402.31</v>
      </c>
      <c r="D106" s="13">
        <v>1147.4866666666665</v>
      </c>
      <c r="E106" s="13">
        <v>1784.5449999999998</v>
      </c>
      <c r="F106" s="13">
        <v>1018.51</v>
      </c>
      <c r="G106" s="5">
        <v>0</v>
      </c>
      <c r="H106" s="5">
        <v>170</v>
      </c>
      <c r="I106" s="5">
        <v>45168</v>
      </c>
      <c r="J106" s="30">
        <f t="shared" si="13"/>
        <v>3.7637265320580944E-3</v>
      </c>
      <c r="K106" s="13">
        <f t="shared" si="14"/>
        <v>0</v>
      </c>
      <c r="L106" s="13">
        <f t="shared" si="15"/>
        <v>100</v>
      </c>
    </row>
    <row r="107" spans="2:12" ht="12.75" customHeight="1" x14ac:dyDescent="0.25">
      <c r="B107" s="4">
        <v>44186</v>
      </c>
      <c r="C107" s="13">
        <v>1377.8440000000001</v>
      </c>
      <c r="D107" s="13">
        <v>1156.05</v>
      </c>
      <c r="E107" s="13">
        <v>1710.5349999999999</v>
      </c>
      <c r="F107" s="13">
        <v>1029.0899999999999</v>
      </c>
      <c r="G107" s="5">
        <v>0</v>
      </c>
      <c r="H107" s="5">
        <v>195</v>
      </c>
      <c r="I107" s="5">
        <v>45644</v>
      </c>
      <c r="J107" s="30">
        <f t="shared" si="13"/>
        <v>4.2721934975024096E-3</v>
      </c>
      <c r="K107" s="13">
        <f t="shared" si="14"/>
        <v>0</v>
      </c>
      <c r="L107" s="13">
        <f t="shared" si="15"/>
        <v>100</v>
      </c>
    </row>
    <row r="108" spans="2:12" ht="12.75" customHeight="1" x14ac:dyDescent="0.25">
      <c r="B108" s="4">
        <v>44187</v>
      </c>
      <c r="C108" s="13">
        <v>1389.4519999999998</v>
      </c>
      <c r="D108" s="13">
        <v>1150.3733333333332</v>
      </c>
      <c r="E108" s="13">
        <v>1748.07</v>
      </c>
      <c r="F108" s="13">
        <v>1017.8</v>
      </c>
      <c r="G108" s="5">
        <v>0</v>
      </c>
      <c r="H108" s="5">
        <v>196</v>
      </c>
      <c r="I108" s="5">
        <v>43197</v>
      </c>
      <c r="J108" s="30">
        <f t="shared" si="13"/>
        <v>4.5373521309350186E-3</v>
      </c>
      <c r="K108" s="13">
        <f t="shared" si="14"/>
        <v>0</v>
      </c>
      <c r="L108" s="13">
        <f t="shared" si="15"/>
        <v>100</v>
      </c>
    </row>
    <row r="109" spans="2:12" ht="12.75" customHeight="1" x14ac:dyDescent="0.25">
      <c r="B109" s="21">
        <v>44188</v>
      </c>
      <c r="C109" s="13">
        <v>1403.2859999999998</v>
      </c>
      <c r="D109" s="13">
        <v>1156.9666666666665</v>
      </c>
      <c r="E109" s="13">
        <v>1772.7649999999999</v>
      </c>
      <c r="F109" s="13">
        <v>1020.04</v>
      </c>
      <c r="G109" s="5">
        <v>0</v>
      </c>
      <c r="H109" s="5">
        <v>165</v>
      </c>
      <c r="I109" s="5">
        <v>36889</v>
      </c>
      <c r="J109" s="30">
        <f t="shared" si="13"/>
        <v>4.4728780937406815E-3</v>
      </c>
      <c r="K109" s="13">
        <f t="shared" si="14"/>
        <v>0</v>
      </c>
      <c r="L109" s="13">
        <f t="shared" si="15"/>
        <v>100</v>
      </c>
    </row>
    <row r="110" spans="2:12" ht="12.75" customHeight="1" x14ac:dyDescent="0.25">
      <c r="B110" s="20">
        <v>44189</v>
      </c>
      <c r="C110" s="13">
        <v>1399.1140000000003</v>
      </c>
      <c r="D110" s="13">
        <v>1125.03</v>
      </c>
      <c r="E110" s="13">
        <v>1810.2400000000002</v>
      </c>
      <c r="F110" s="13">
        <v>1024.6500000000001</v>
      </c>
      <c r="G110" s="5">
        <v>0</v>
      </c>
      <c r="H110" s="5">
        <v>6</v>
      </c>
      <c r="I110" s="5">
        <v>5702</v>
      </c>
      <c r="J110" s="30">
        <f t="shared" si="13"/>
        <v>1.052262364082778E-3</v>
      </c>
      <c r="K110" s="13">
        <f t="shared" si="14"/>
        <v>0</v>
      </c>
      <c r="L110" s="13">
        <f t="shared" si="15"/>
        <v>100</v>
      </c>
    </row>
    <row r="111" spans="2:12" ht="12.75" customHeight="1" x14ac:dyDescent="0.25">
      <c r="B111" s="20">
        <v>44190</v>
      </c>
      <c r="C111" s="13">
        <v>1444.808</v>
      </c>
      <c r="D111" s="13">
        <v>1141.8933333333334</v>
      </c>
      <c r="E111" s="13">
        <v>1899.18</v>
      </c>
      <c r="F111" s="13">
        <v>1034.8</v>
      </c>
      <c r="G111" s="5">
        <v>0</v>
      </c>
      <c r="H111" s="5">
        <v>15</v>
      </c>
      <c r="I111" s="5">
        <v>1770</v>
      </c>
      <c r="J111" s="30">
        <f t="shared" si="13"/>
        <v>8.4745762711864406E-3</v>
      </c>
      <c r="K111" s="13">
        <f t="shared" si="14"/>
        <v>0</v>
      </c>
      <c r="L111" s="13">
        <f t="shared" si="15"/>
        <v>100</v>
      </c>
    </row>
    <row r="112" spans="2:12" ht="12.75" customHeight="1" x14ac:dyDescent="0.25">
      <c r="B112" s="20">
        <v>44191</v>
      </c>
      <c r="C112" s="13">
        <v>1465.6439999999998</v>
      </c>
      <c r="D112" s="13">
        <v>1140.9133333333332</v>
      </c>
      <c r="E112" s="13">
        <v>1952.74</v>
      </c>
      <c r="F112" s="13">
        <v>1038.68</v>
      </c>
      <c r="G112" s="5">
        <v>0</v>
      </c>
      <c r="H112" s="5">
        <v>13</v>
      </c>
      <c r="I112" s="5">
        <v>4669</v>
      </c>
      <c r="J112" s="30">
        <f t="shared" si="13"/>
        <v>2.7843221246519599E-3</v>
      </c>
      <c r="K112" s="13">
        <f t="shared" si="14"/>
        <v>0</v>
      </c>
      <c r="L112" s="13">
        <f t="shared" si="15"/>
        <v>100</v>
      </c>
    </row>
    <row r="113" spans="2:12" ht="12.75" customHeight="1" x14ac:dyDescent="0.25">
      <c r="B113" s="4">
        <v>44192</v>
      </c>
      <c r="C113" s="13">
        <v>1414.7600000000002</v>
      </c>
      <c r="D113" s="13">
        <v>1155.6533333333334</v>
      </c>
      <c r="E113" s="13">
        <v>1803.42</v>
      </c>
      <c r="F113" s="13">
        <v>1020.22</v>
      </c>
      <c r="G113" s="5">
        <v>0</v>
      </c>
      <c r="H113" s="5">
        <v>173</v>
      </c>
      <c r="I113" s="5">
        <v>40542</v>
      </c>
      <c r="J113" s="30">
        <f t="shared" si="13"/>
        <v>4.2671797148635983E-3</v>
      </c>
      <c r="K113" s="13">
        <f t="shared" si="14"/>
        <v>0</v>
      </c>
      <c r="L113" s="13">
        <f t="shared" si="15"/>
        <v>100</v>
      </c>
    </row>
    <row r="114" spans="2:12" ht="12.75" customHeight="1" x14ac:dyDescent="0.25">
      <c r="B114" s="4">
        <v>44193</v>
      </c>
      <c r="C114" s="13">
        <v>1407.5040000000001</v>
      </c>
      <c r="D114" s="13">
        <v>1164.0233333333333</v>
      </c>
      <c r="E114" s="13">
        <v>1772.7249999999999</v>
      </c>
      <c r="F114" s="13">
        <v>1019.79</v>
      </c>
      <c r="G114" s="5">
        <v>0</v>
      </c>
      <c r="H114" s="5">
        <v>155</v>
      </c>
      <c r="I114" s="5">
        <v>39933</v>
      </c>
      <c r="J114" s="30">
        <f t="shared" si="13"/>
        <v>3.8815015150376882E-3</v>
      </c>
      <c r="K114" s="13">
        <f t="shared" si="14"/>
        <v>0</v>
      </c>
      <c r="L114" s="13">
        <f t="shared" si="15"/>
        <v>100</v>
      </c>
    </row>
    <row r="115" spans="2:12" ht="12.75" customHeight="1" x14ac:dyDescent="0.25">
      <c r="B115" s="4">
        <v>44194</v>
      </c>
      <c r="C115" s="13">
        <v>1418.4159999999999</v>
      </c>
      <c r="D115" s="13">
        <v>1167.7566666666667</v>
      </c>
      <c r="E115" s="13">
        <v>1794.4050000000002</v>
      </c>
      <c r="F115" s="13">
        <v>1018.75</v>
      </c>
      <c r="G115" s="5">
        <v>0</v>
      </c>
      <c r="H115" s="5">
        <v>188</v>
      </c>
      <c r="I115" s="5">
        <v>42185</v>
      </c>
      <c r="J115" s="30">
        <f t="shared" si="13"/>
        <v>4.456560388763779E-3</v>
      </c>
      <c r="K115" s="13">
        <f t="shared" si="14"/>
        <v>0</v>
      </c>
      <c r="L115" s="13">
        <f t="shared" si="15"/>
        <v>100</v>
      </c>
    </row>
    <row r="116" spans="2:12" ht="12.75" customHeight="1" x14ac:dyDescent="0.25">
      <c r="B116" s="21">
        <v>44195</v>
      </c>
      <c r="C116" s="13">
        <v>1398.19</v>
      </c>
      <c r="D116" s="13">
        <v>1158.9566666666667</v>
      </c>
      <c r="E116" s="13">
        <v>1757.04</v>
      </c>
      <c r="F116" s="13">
        <v>1021.62</v>
      </c>
      <c r="G116" s="5">
        <v>0</v>
      </c>
      <c r="H116" s="5">
        <v>138</v>
      </c>
      <c r="I116" s="5">
        <v>35467</v>
      </c>
      <c r="J116" s="30">
        <f t="shared" si="13"/>
        <v>3.8909408746158401E-3</v>
      </c>
      <c r="K116" s="13">
        <f t="shared" si="14"/>
        <v>0</v>
      </c>
      <c r="L116" s="13">
        <f t="shared" si="15"/>
        <v>100</v>
      </c>
    </row>
    <row r="117" spans="2:12" ht="12.75" customHeight="1" x14ac:dyDescent="0.25">
      <c r="B117" s="21">
        <v>44196</v>
      </c>
      <c r="C117" s="13">
        <v>1388.1039999999998</v>
      </c>
      <c r="D117" s="13">
        <v>1141.4666666666667</v>
      </c>
      <c r="E117" s="13">
        <v>1758.06</v>
      </c>
      <c r="F117" s="13">
        <v>1028.03</v>
      </c>
      <c r="G117" s="5">
        <v>1200000</v>
      </c>
      <c r="H117" s="5">
        <v>16</v>
      </c>
      <c r="I117" s="5">
        <v>6252</v>
      </c>
      <c r="J117" s="30">
        <f t="shared" ref="J117" si="16">H117/I117</f>
        <v>2.5591810620601407E-3</v>
      </c>
      <c r="K117" s="13">
        <f t="shared" ref="K117" si="17">G117/86400000</f>
        <v>1.3888888888888888E-2</v>
      </c>
      <c r="L117" s="13">
        <f t="shared" ref="L117" si="18">100-K117</f>
        <v>99.986111111111114</v>
      </c>
    </row>
    <row r="118" spans="2:12" x14ac:dyDescent="0.25">
      <c r="B118" s="15" t="s">
        <v>2</v>
      </c>
      <c r="C118" s="16">
        <v>217529.12999999998</v>
      </c>
      <c r="D118" s="16">
        <v>106930.62</v>
      </c>
      <c r="E118" s="16">
        <v>110598.50999999998</v>
      </c>
      <c r="F118" s="16">
        <v>31746.09</v>
      </c>
      <c r="G118" s="16">
        <f t="shared" ref="G118" si="19">SUM(G87:G117)</f>
        <v>1200000</v>
      </c>
      <c r="H118" s="16">
        <v>3806</v>
      </c>
      <c r="I118" s="16">
        <v>920662</v>
      </c>
      <c r="J118" s="29" t="s">
        <v>34</v>
      </c>
      <c r="K118" s="17" t="s">
        <v>34</v>
      </c>
      <c r="L118" s="17" t="s">
        <v>34</v>
      </c>
    </row>
    <row r="119" spans="2:12" ht="25.5" x14ac:dyDescent="0.25">
      <c r="B119" s="19" t="s">
        <v>3</v>
      </c>
      <c r="C119" s="18">
        <v>1403.4137419354838</v>
      </c>
      <c r="D119" s="18">
        <v>1149.7916129032258</v>
      </c>
      <c r="E119" s="18">
        <v>1783.8469354838705</v>
      </c>
      <c r="F119" s="18">
        <v>1024.0674193548386</v>
      </c>
      <c r="G119" s="18">
        <f t="shared" ref="G119:L119" si="20">AVERAGE(G87:G117)</f>
        <v>38709.677419354841</v>
      </c>
      <c r="H119" s="22">
        <v>122.7741935483871</v>
      </c>
      <c r="I119" s="22">
        <v>29698.774193548386</v>
      </c>
      <c r="J119" s="31">
        <f t="shared" si="20"/>
        <v>3.9305270218293288E-3</v>
      </c>
      <c r="K119" s="18">
        <f t="shared" si="20"/>
        <v>4.4802867383512545E-4</v>
      </c>
      <c r="L119" s="18">
        <f t="shared" si="20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B2:L119"/>
  <sheetViews>
    <sheetView workbookViewId="0">
      <selection activeCell="H149" sqref="H149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</row>
    <row r="3" spans="2:12" x14ac:dyDescent="0.25">
      <c r="B3" s="1" t="s">
        <v>35</v>
      </c>
      <c r="C3" s="11">
        <v>1</v>
      </c>
      <c r="D3" s="11"/>
      <c r="E3" s="11"/>
      <c r="F3" s="11"/>
      <c r="G3" s="11">
        <v>2</v>
      </c>
      <c r="H3" s="11">
        <v>3</v>
      </c>
      <c r="I3" s="11">
        <v>4</v>
      </c>
      <c r="J3" s="11">
        <v>5</v>
      </c>
      <c r="K3" s="11">
        <v>6</v>
      </c>
      <c r="L3" s="11">
        <v>7</v>
      </c>
    </row>
    <row r="4" spans="2:12" ht="25.5" x14ac:dyDescent="0.25">
      <c r="B4" s="6" t="s">
        <v>7</v>
      </c>
      <c r="C4" s="2" t="s">
        <v>44</v>
      </c>
      <c r="D4" s="35" t="s">
        <v>42</v>
      </c>
      <c r="E4" s="36"/>
      <c r="F4" s="37"/>
      <c r="G4" s="35" t="s">
        <v>44</v>
      </c>
      <c r="H4" s="36"/>
      <c r="I4" s="36"/>
      <c r="J4" s="36"/>
      <c r="K4" s="36"/>
      <c r="L4" s="37"/>
    </row>
    <row r="5" spans="2:12" ht="48" x14ac:dyDescent="0.25">
      <c r="B5" s="7" t="s">
        <v>13</v>
      </c>
      <c r="C5" s="9"/>
      <c r="D5" s="10" t="s">
        <v>38</v>
      </c>
      <c r="E5" s="10" t="s">
        <v>39</v>
      </c>
      <c r="F5" s="10" t="s">
        <v>40</v>
      </c>
      <c r="G5" s="10"/>
      <c r="H5" s="10" t="s">
        <v>36</v>
      </c>
      <c r="I5" s="10" t="s">
        <v>15</v>
      </c>
      <c r="J5" s="10" t="s">
        <v>22</v>
      </c>
      <c r="K5" s="10" t="s">
        <v>23</v>
      </c>
      <c r="L5" s="10" t="s">
        <v>24</v>
      </c>
    </row>
    <row r="6" spans="2:12" x14ac:dyDescent="0.25">
      <c r="B6" s="3" t="s">
        <v>1</v>
      </c>
      <c r="C6" s="12" t="s">
        <v>25</v>
      </c>
      <c r="D6" s="12" t="s">
        <v>25</v>
      </c>
      <c r="E6" s="12" t="s">
        <v>25</v>
      </c>
      <c r="F6" s="12" t="s">
        <v>25</v>
      </c>
      <c r="G6" s="12" t="s">
        <v>26</v>
      </c>
      <c r="H6" s="12" t="s">
        <v>28</v>
      </c>
      <c r="I6" s="12" t="s">
        <v>27</v>
      </c>
      <c r="J6" s="12" t="s">
        <v>30</v>
      </c>
      <c r="K6" s="12" t="s">
        <v>32</v>
      </c>
      <c r="L6" s="12" t="s">
        <v>33</v>
      </c>
    </row>
    <row r="7" spans="2:12" ht="12.75" customHeight="1" x14ac:dyDescent="0.25">
      <c r="B7" s="20">
        <v>44105</v>
      </c>
      <c r="C7" s="14">
        <v>1556.2439999999999</v>
      </c>
      <c r="D7" s="13">
        <v>654.22333333333324</v>
      </c>
      <c r="E7" s="13">
        <v>1659.2749999999999</v>
      </c>
      <c r="F7" s="13">
        <v>680.59</v>
      </c>
      <c r="G7" s="5">
        <v>0</v>
      </c>
      <c r="H7" s="5">
        <v>56</v>
      </c>
      <c r="I7" s="5">
        <v>7836</v>
      </c>
      <c r="J7" s="30">
        <f>H7/I7</f>
        <v>7.1465033180193975E-3</v>
      </c>
      <c r="K7" s="13">
        <f>G7/86400000</f>
        <v>0</v>
      </c>
      <c r="L7" s="13">
        <f>100-K7</f>
        <v>100</v>
      </c>
    </row>
    <row r="8" spans="2:12" ht="12.75" customHeight="1" x14ac:dyDescent="0.25">
      <c r="B8" s="20">
        <v>44106</v>
      </c>
      <c r="C8" s="14">
        <v>1564.578</v>
      </c>
      <c r="D8" s="13">
        <v>669.12</v>
      </c>
      <c r="E8" s="13">
        <v>1657.7649999999999</v>
      </c>
      <c r="F8" s="13">
        <v>687.19</v>
      </c>
      <c r="G8" s="5">
        <v>0</v>
      </c>
      <c r="H8" s="5">
        <v>41</v>
      </c>
      <c r="I8" s="5">
        <v>6844</v>
      </c>
      <c r="J8" s="30">
        <f t="shared" ref="J8:J36" si="0">H8/I8</f>
        <v>5.9906487434248975E-3</v>
      </c>
      <c r="K8" s="13">
        <f t="shared" ref="K8:K36" si="1">G8/86400000</f>
        <v>0</v>
      </c>
      <c r="L8" s="13">
        <f t="shared" ref="L8:L36" si="2">100-K8</f>
        <v>100</v>
      </c>
    </row>
    <row r="9" spans="2:12" ht="12.75" customHeight="1" x14ac:dyDescent="0.25">
      <c r="B9" s="4">
        <v>44107</v>
      </c>
      <c r="C9" s="14">
        <v>1552.9099999999999</v>
      </c>
      <c r="D9" s="13">
        <v>639.32666666666671</v>
      </c>
      <c r="E9" s="13">
        <v>1673.2850000000001</v>
      </c>
      <c r="F9" s="13">
        <v>634.91</v>
      </c>
      <c r="G9" s="5">
        <v>0</v>
      </c>
      <c r="H9" s="5">
        <v>92</v>
      </c>
      <c r="I9" s="5">
        <v>18393</v>
      </c>
      <c r="J9" s="30">
        <f t="shared" si="0"/>
        <v>5.0019028978415701E-3</v>
      </c>
      <c r="K9" s="13">
        <f t="shared" si="1"/>
        <v>0</v>
      </c>
      <c r="L9" s="13">
        <f t="shared" si="2"/>
        <v>100</v>
      </c>
    </row>
    <row r="10" spans="2:12" ht="12.75" customHeight="1" x14ac:dyDescent="0.25">
      <c r="B10" s="4">
        <v>44108</v>
      </c>
      <c r="C10" s="14">
        <v>1984.3979999999999</v>
      </c>
      <c r="D10" s="13">
        <v>1377.3433333333332</v>
      </c>
      <c r="E10" s="13">
        <v>1644.98</v>
      </c>
      <c r="F10" s="13">
        <v>2848.91</v>
      </c>
      <c r="G10" s="5">
        <v>0</v>
      </c>
      <c r="H10" s="5">
        <v>65</v>
      </c>
      <c r="I10" s="5">
        <v>15769</v>
      </c>
      <c r="J10" s="30">
        <f t="shared" si="0"/>
        <v>4.1220115416323163E-3</v>
      </c>
      <c r="K10" s="13">
        <f t="shared" si="1"/>
        <v>0</v>
      </c>
      <c r="L10" s="13">
        <f t="shared" si="2"/>
        <v>100</v>
      </c>
    </row>
    <row r="11" spans="2:12" ht="12.75" customHeight="1" x14ac:dyDescent="0.25">
      <c r="B11" s="21">
        <v>44109</v>
      </c>
      <c r="C11" s="14">
        <v>1539.6320000000001</v>
      </c>
      <c r="D11" s="13">
        <v>645.79333333333341</v>
      </c>
      <c r="E11" s="13">
        <v>1630.3899999999999</v>
      </c>
      <c r="F11" s="13">
        <v>637.53</v>
      </c>
      <c r="G11" s="5">
        <v>0</v>
      </c>
      <c r="H11" s="5">
        <v>69</v>
      </c>
      <c r="I11" s="5">
        <v>14968</v>
      </c>
      <c r="J11" s="30">
        <f t="shared" si="0"/>
        <v>4.6098343132014961E-3</v>
      </c>
      <c r="K11" s="13">
        <f t="shared" si="1"/>
        <v>0</v>
      </c>
      <c r="L11" s="13">
        <f t="shared" si="2"/>
        <v>100</v>
      </c>
    </row>
    <row r="12" spans="2:12" ht="12.75" customHeight="1" x14ac:dyDescent="0.25">
      <c r="B12" s="4">
        <v>44110</v>
      </c>
      <c r="C12" s="14">
        <v>1539.3860000000002</v>
      </c>
      <c r="D12" s="13">
        <v>639.47</v>
      </c>
      <c r="E12" s="13">
        <v>1639.26</v>
      </c>
      <c r="F12" s="13">
        <v>629.26</v>
      </c>
      <c r="G12" s="5">
        <v>0</v>
      </c>
      <c r="H12" s="5">
        <v>82</v>
      </c>
      <c r="I12" s="5">
        <v>13874</v>
      </c>
      <c r="J12" s="30">
        <f t="shared" si="0"/>
        <v>5.9103358800634276E-3</v>
      </c>
      <c r="K12" s="13">
        <f t="shared" si="1"/>
        <v>0</v>
      </c>
      <c r="L12" s="13">
        <f t="shared" si="2"/>
        <v>100</v>
      </c>
    </row>
    <row r="13" spans="2:12" ht="12.75" customHeight="1" x14ac:dyDescent="0.25">
      <c r="B13" s="4">
        <v>44111</v>
      </c>
      <c r="C13" s="14">
        <v>1549.8139999999999</v>
      </c>
      <c r="D13" s="13">
        <v>645.25666666666666</v>
      </c>
      <c r="E13" s="13">
        <v>1656.65</v>
      </c>
      <c r="F13" s="13">
        <v>637.85</v>
      </c>
      <c r="G13" s="5">
        <v>0</v>
      </c>
      <c r="H13" s="5">
        <v>73</v>
      </c>
      <c r="I13" s="5">
        <v>12745</v>
      </c>
      <c r="J13" s="30">
        <f t="shared" si="0"/>
        <v>5.7277363672028243E-3</v>
      </c>
      <c r="K13" s="13">
        <f t="shared" si="1"/>
        <v>0</v>
      </c>
      <c r="L13" s="13">
        <f t="shared" si="2"/>
        <v>100</v>
      </c>
    </row>
    <row r="14" spans="2:12" ht="12.75" customHeight="1" x14ac:dyDescent="0.25">
      <c r="B14" s="20">
        <v>44112</v>
      </c>
      <c r="C14" s="14">
        <v>1571.7660000000001</v>
      </c>
      <c r="D14" s="13">
        <v>675.54</v>
      </c>
      <c r="E14" s="13">
        <v>1666.105</v>
      </c>
      <c r="F14" s="13">
        <v>685.58</v>
      </c>
      <c r="G14" s="5">
        <v>0</v>
      </c>
      <c r="H14" s="5">
        <v>23</v>
      </c>
      <c r="I14" s="5">
        <v>6517</v>
      </c>
      <c r="J14" s="30">
        <f t="shared" si="0"/>
        <v>3.5292312413687278E-3</v>
      </c>
      <c r="K14" s="13">
        <f t="shared" si="1"/>
        <v>0</v>
      </c>
      <c r="L14" s="13">
        <f t="shared" si="2"/>
        <v>100</v>
      </c>
    </row>
    <row r="15" spans="2:12" ht="12.75" customHeight="1" x14ac:dyDescent="0.25">
      <c r="B15" s="20">
        <v>44113</v>
      </c>
      <c r="C15" s="14">
        <v>2019.1260000000002</v>
      </c>
      <c r="D15" s="13">
        <v>1444.5833333333333</v>
      </c>
      <c r="E15" s="13">
        <v>1630.94</v>
      </c>
      <c r="F15" s="13">
        <v>702.76</v>
      </c>
      <c r="G15" s="5">
        <v>0</v>
      </c>
      <c r="H15" s="5">
        <v>24</v>
      </c>
      <c r="I15" s="5">
        <v>6079</v>
      </c>
      <c r="J15" s="30">
        <f t="shared" si="0"/>
        <v>3.9480177660799476E-3</v>
      </c>
      <c r="K15" s="13">
        <f t="shared" si="1"/>
        <v>0</v>
      </c>
      <c r="L15" s="13">
        <f t="shared" si="2"/>
        <v>100</v>
      </c>
    </row>
    <row r="16" spans="2:12" ht="12.75" customHeight="1" x14ac:dyDescent="0.25">
      <c r="B16" s="4">
        <v>44114</v>
      </c>
      <c r="C16" s="14">
        <v>1539.636</v>
      </c>
      <c r="D16" s="13">
        <v>647.53333333333342</v>
      </c>
      <c r="E16" s="13">
        <v>1627.79</v>
      </c>
      <c r="F16" s="13">
        <v>645.88</v>
      </c>
      <c r="G16" s="5">
        <v>0</v>
      </c>
      <c r="H16" s="5">
        <v>59</v>
      </c>
      <c r="I16" s="5">
        <v>16404</v>
      </c>
      <c r="J16" s="30">
        <f t="shared" si="0"/>
        <v>3.5966837356742258E-3</v>
      </c>
      <c r="K16" s="13">
        <f t="shared" si="1"/>
        <v>0</v>
      </c>
      <c r="L16" s="13">
        <f t="shared" si="2"/>
        <v>100</v>
      </c>
    </row>
    <row r="17" spans="2:12" ht="12.75" customHeight="1" x14ac:dyDescent="0.25">
      <c r="B17" s="4">
        <v>44115</v>
      </c>
      <c r="C17" s="14">
        <v>1546.3239999999998</v>
      </c>
      <c r="D17" s="13">
        <v>650.54333333333341</v>
      </c>
      <c r="E17" s="13">
        <v>1639.9949999999999</v>
      </c>
      <c r="F17" s="13">
        <v>636.08000000000004</v>
      </c>
      <c r="G17" s="5">
        <v>0</v>
      </c>
      <c r="H17" s="5">
        <v>61</v>
      </c>
      <c r="I17" s="5">
        <v>15135</v>
      </c>
      <c r="J17" s="30">
        <f t="shared" si="0"/>
        <v>4.030393128510076E-3</v>
      </c>
      <c r="K17" s="13">
        <f t="shared" si="1"/>
        <v>0</v>
      </c>
      <c r="L17" s="13">
        <f t="shared" si="2"/>
        <v>100</v>
      </c>
    </row>
    <row r="18" spans="2:12" ht="12.75" customHeight="1" x14ac:dyDescent="0.25">
      <c r="B18" s="21">
        <v>44116</v>
      </c>
      <c r="C18" s="14">
        <v>1560.2319999999997</v>
      </c>
      <c r="D18" s="13">
        <v>658.00333333333333</v>
      </c>
      <c r="E18" s="13">
        <v>1663.575</v>
      </c>
      <c r="F18" s="13">
        <v>642.87</v>
      </c>
      <c r="G18" s="5">
        <v>0</v>
      </c>
      <c r="H18" s="5">
        <v>78</v>
      </c>
      <c r="I18" s="5">
        <v>13918</v>
      </c>
      <c r="J18" s="30">
        <f t="shared" si="0"/>
        <v>5.6042534846960767E-3</v>
      </c>
      <c r="K18" s="13">
        <f t="shared" si="1"/>
        <v>0</v>
      </c>
      <c r="L18" s="13">
        <f t="shared" si="2"/>
        <v>100</v>
      </c>
    </row>
    <row r="19" spans="2:12" ht="12.75" customHeight="1" x14ac:dyDescent="0.25">
      <c r="B19" s="4">
        <v>44117</v>
      </c>
      <c r="C19" s="14">
        <v>1546.7840000000001</v>
      </c>
      <c r="D19" s="13">
        <v>650.9133333333333</v>
      </c>
      <c r="E19" s="13">
        <v>1640.59</v>
      </c>
      <c r="F19" s="13">
        <v>639.66</v>
      </c>
      <c r="G19" s="5">
        <v>0</v>
      </c>
      <c r="H19" s="5">
        <v>67</v>
      </c>
      <c r="I19" s="5">
        <v>13676</v>
      </c>
      <c r="J19" s="30">
        <f t="shared" si="0"/>
        <v>4.899093302135127E-3</v>
      </c>
      <c r="K19" s="13">
        <f t="shared" si="1"/>
        <v>0</v>
      </c>
      <c r="L19" s="13">
        <f t="shared" si="2"/>
        <v>100</v>
      </c>
    </row>
    <row r="20" spans="2:12" ht="12.75" customHeight="1" x14ac:dyDescent="0.25">
      <c r="B20" s="4">
        <v>44118</v>
      </c>
      <c r="C20" s="14">
        <v>1563.1579999999999</v>
      </c>
      <c r="D20" s="13">
        <v>660.52</v>
      </c>
      <c r="E20" s="13">
        <v>1667.115</v>
      </c>
      <c r="F20" s="13">
        <v>645.77</v>
      </c>
      <c r="G20" s="5">
        <v>0</v>
      </c>
      <c r="H20" s="5">
        <v>50</v>
      </c>
      <c r="I20" s="5">
        <v>12987</v>
      </c>
      <c r="J20" s="30">
        <f t="shared" si="0"/>
        <v>3.8500038500038501E-3</v>
      </c>
      <c r="K20" s="13">
        <f t="shared" si="1"/>
        <v>0</v>
      </c>
      <c r="L20" s="13">
        <f t="shared" si="2"/>
        <v>100</v>
      </c>
    </row>
    <row r="21" spans="2:12" ht="12.75" customHeight="1" x14ac:dyDescent="0.25">
      <c r="B21" s="20">
        <v>44119</v>
      </c>
      <c r="C21" s="14">
        <v>1565.25</v>
      </c>
      <c r="D21" s="13">
        <v>681.22</v>
      </c>
      <c r="E21" s="13">
        <v>1641.2950000000001</v>
      </c>
      <c r="F21" s="13">
        <v>695.51</v>
      </c>
      <c r="G21" s="5">
        <v>0</v>
      </c>
      <c r="H21" s="5">
        <v>14</v>
      </c>
      <c r="I21" s="5">
        <v>6676</v>
      </c>
      <c r="J21" s="30">
        <f t="shared" si="0"/>
        <v>2.097064110245656E-3</v>
      </c>
      <c r="K21" s="13">
        <f t="shared" si="1"/>
        <v>0</v>
      </c>
      <c r="L21" s="13">
        <f t="shared" si="2"/>
        <v>100</v>
      </c>
    </row>
    <row r="22" spans="2:12" ht="12.75" customHeight="1" x14ac:dyDescent="0.25">
      <c r="B22" s="20">
        <v>44120</v>
      </c>
      <c r="C22" s="14">
        <v>1700.8400000000001</v>
      </c>
      <c r="D22" s="13">
        <v>891.88666666666666</v>
      </c>
      <c r="E22" s="13">
        <v>1664.27</v>
      </c>
      <c r="F22" s="13">
        <v>688.49</v>
      </c>
      <c r="G22" s="5">
        <v>0</v>
      </c>
      <c r="H22" s="5">
        <v>27</v>
      </c>
      <c r="I22" s="5">
        <v>5862</v>
      </c>
      <c r="J22" s="30">
        <f t="shared" si="0"/>
        <v>4.6059365404298872E-3</v>
      </c>
      <c r="K22" s="13">
        <f t="shared" si="1"/>
        <v>0</v>
      </c>
      <c r="L22" s="13">
        <f t="shared" si="2"/>
        <v>100</v>
      </c>
    </row>
    <row r="23" spans="2:12" ht="12.75" customHeight="1" x14ac:dyDescent="0.25">
      <c r="B23" s="4">
        <v>44121</v>
      </c>
      <c r="C23" s="14">
        <v>1566.0260000000001</v>
      </c>
      <c r="D23" s="13">
        <v>640.66999999999996</v>
      </c>
      <c r="E23" s="13">
        <v>1704.06</v>
      </c>
      <c r="F23" s="13">
        <v>640.76</v>
      </c>
      <c r="G23" s="5">
        <v>0</v>
      </c>
      <c r="H23" s="5">
        <v>61</v>
      </c>
      <c r="I23" s="5">
        <v>16312</v>
      </c>
      <c r="J23" s="30">
        <f t="shared" si="0"/>
        <v>3.7395782246199116E-3</v>
      </c>
      <c r="K23" s="13">
        <f t="shared" si="1"/>
        <v>0</v>
      </c>
      <c r="L23" s="13">
        <f t="shared" si="2"/>
        <v>100</v>
      </c>
    </row>
    <row r="24" spans="2:12" ht="12.75" customHeight="1" x14ac:dyDescent="0.25">
      <c r="B24" s="4">
        <v>44122</v>
      </c>
      <c r="C24" s="14">
        <v>1580.4</v>
      </c>
      <c r="D24" s="13">
        <v>636.77666666666664</v>
      </c>
      <c r="E24" s="13">
        <v>1745.835</v>
      </c>
      <c r="F24" s="13">
        <v>632.51</v>
      </c>
      <c r="G24" s="5">
        <v>0</v>
      </c>
      <c r="H24" s="5">
        <v>64</v>
      </c>
      <c r="I24" s="5">
        <v>14166</v>
      </c>
      <c r="J24" s="30">
        <f t="shared" si="0"/>
        <v>4.5178596639841879E-3</v>
      </c>
      <c r="K24" s="13">
        <f t="shared" si="1"/>
        <v>0</v>
      </c>
      <c r="L24" s="13">
        <f t="shared" si="2"/>
        <v>100</v>
      </c>
    </row>
    <row r="25" spans="2:12" ht="12.75" customHeight="1" x14ac:dyDescent="0.25">
      <c r="B25" s="21">
        <v>44123</v>
      </c>
      <c r="C25" s="14">
        <v>1777.922</v>
      </c>
      <c r="D25" s="13">
        <v>1013.0466666666667</v>
      </c>
      <c r="E25" s="13">
        <v>1675.2350000000001</v>
      </c>
      <c r="F25" s="13">
        <v>1603.5</v>
      </c>
      <c r="G25" s="5">
        <v>0</v>
      </c>
      <c r="H25" s="5">
        <v>415</v>
      </c>
      <c r="I25" s="5">
        <v>14104</v>
      </c>
      <c r="J25" s="30">
        <f t="shared" si="0"/>
        <v>2.9424276800907544E-2</v>
      </c>
      <c r="K25" s="13">
        <f t="shared" si="1"/>
        <v>0</v>
      </c>
      <c r="L25" s="13">
        <f t="shared" si="2"/>
        <v>100</v>
      </c>
    </row>
    <row r="26" spans="2:12" ht="12.75" customHeight="1" x14ac:dyDescent="0.25">
      <c r="B26" s="4">
        <v>44124</v>
      </c>
      <c r="C26" s="14">
        <v>1641.0340000000001</v>
      </c>
      <c r="D26" s="13">
        <v>774.83333333333337</v>
      </c>
      <c r="E26" s="13">
        <v>1690.335</v>
      </c>
      <c r="F26" s="13">
        <v>979.41000000000008</v>
      </c>
      <c r="G26" s="5">
        <v>0</v>
      </c>
      <c r="H26" s="5">
        <v>179</v>
      </c>
      <c r="I26" s="5">
        <v>13414</v>
      </c>
      <c r="J26" s="30">
        <f t="shared" si="0"/>
        <v>1.3344267183539586E-2</v>
      </c>
      <c r="K26" s="13">
        <f t="shared" si="1"/>
        <v>0</v>
      </c>
      <c r="L26" s="13">
        <f t="shared" si="2"/>
        <v>100</v>
      </c>
    </row>
    <row r="27" spans="2:12" ht="12.75" customHeight="1" x14ac:dyDescent="0.25">
      <c r="B27" s="4">
        <v>44125</v>
      </c>
      <c r="C27" s="14">
        <v>1589.4759999999999</v>
      </c>
      <c r="D27" s="13">
        <v>654.43999999999994</v>
      </c>
      <c r="E27" s="13">
        <v>1742.0299999999997</v>
      </c>
      <c r="F27" s="13">
        <v>645.91</v>
      </c>
      <c r="G27" s="5">
        <v>0</v>
      </c>
      <c r="H27" s="5">
        <v>32</v>
      </c>
      <c r="I27" s="5">
        <v>12041</v>
      </c>
      <c r="J27" s="30">
        <f t="shared" si="0"/>
        <v>2.657586579187775E-3</v>
      </c>
      <c r="K27" s="13">
        <f t="shared" si="1"/>
        <v>0</v>
      </c>
      <c r="L27" s="13">
        <f t="shared" si="2"/>
        <v>100</v>
      </c>
    </row>
    <row r="28" spans="2:12" ht="12.75" customHeight="1" x14ac:dyDescent="0.25">
      <c r="B28" s="20">
        <v>44126</v>
      </c>
      <c r="C28" s="14">
        <v>1566.7099999999998</v>
      </c>
      <c r="D28" s="13">
        <v>668.64</v>
      </c>
      <c r="E28" s="13">
        <v>1663.8150000000001</v>
      </c>
      <c r="F28" s="13">
        <v>687.41</v>
      </c>
      <c r="G28" s="5">
        <v>0</v>
      </c>
      <c r="H28" s="5">
        <v>18</v>
      </c>
      <c r="I28" s="5">
        <v>6271</v>
      </c>
      <c r="J28" s="30">
        <f t="shared" si="0"/>
        <v>2.8703556051666401E-3</v>
      </c>
      <c r="K28" s="13">
        <f t="shared" si="1"/>
        <v>0</v>
      </c>
      <c r="L28" s="13">
        <f t="shared" si="2"/>
        <v>100</v>
      </c>
    </row>
    <row r="29" spans="2:12" ht="12.75" customHeight="1" x14ac:dyDescent="0.25">
      <c r="B29" s="20">
        <v>44127</v>
      </c>
      <c r="C29" s="14">
        <v>1590.7459999999999</v>
      </c>
      <c r="D29" s="13">
        <v>688.76333333333332</v>
      </c>
      <c r="E29" s="13">
        <v>1693.72</v>
      </c>
      <c r="F29" s="13">
        <v>722.16</v>
      </c>
      <c r="G29" s="5">
        <v>0</v>
      </c>
      <c r="H29" s="5">
        <v>39</v>
      </c>
      <c r="I29" s="5">
        <v>5621</v>
      </c>
      <c r="J29" s="30">
        <f t="shared" si="0"/>
        <v>6.9382672122398148E-3</v>
      </c>
      <c r="K29" s="13">
        <f t="shared" si="1"/>
        <v>0</v>
      </c>
      <c r="L29" s="13">
        <f t="shared" si="2"/>
        <v>100</v>
      </c>
    </row>
    <row r="30" spans="2:12" ht="12.75" customHeight="1" x14ac:dyDescent="0.25">
      <c r="B30" s="4">
        <v>44128</v>
      </c>
      <c r="C30" s="14">
        <v>1569.566</v>
      </c>
      <c r="D30" s="13">
        <v>648.85666666666668</v>
      </c>
      <c r="E30" s="13">
        <v>1700.63</v>
      </c>
      <c r="F30" s="13">
        <v>643.04</v>
      </c>
      <c r="G30" s="5">
        <v>0</v>
      </c>
      <c r="H30" s="5">
        <v>58</v>
      </c>
      <c r="I30" s="5">
        <v>13827</v>
      </c>
      <c r="J30" s="30">
        <f t="shared" si="0"/>
        <v>4.194691545526868E-3</v>
      </c>
      <c r="K30" s="13">
        <f t="shared" si="1"/>
        <v>0</v>
      </c>
      <c r="L30" s="13">
        <f t="shared" si="2"/>
        <v>100</v>
      </c>
    </row>
    <row r="31" spans="2:12" ht="12.75" customHeight="1" x14ac:dyDescent="0.25">
      <c r="B31" s="4">
        <v>44129</v>
      </c>
      <c r="C31" s="14">
        <v>1569.3440000000001</v>
      </c>
      <c r="D31" s="13">
        <v>639.52333333333343</v>
      </c>
      <c r="E31" s="13">
        <v>1714.0749999999998</v>
      </c>
      <c r="F31" s="13">
        <v>624.76</v>
      </c>
      <c r="G31" s="5">
        <v>0</v>
      </c>
      <c r="H31" s="5">
        <v>33</v>
      </c>
      <c r="I31" s="5">
        <v>13741</v>
      </c>
      <c r="J31" s="30">
        <f t="shared" si="0"/>
        <v>2.4015719379957791E-3</v>
      </c>
      <c r="K31" s="13">
        <f t="shared" si="1"/>
        <v>0</v>
      </c>
      <c r="L31" s="13">
        <f t="shared" si="2"/>
        <v>100</v>
      </c>
    </row>
    <row r="32" spans="2:12" ht="12.75" customHeight="1" x14ac:dyDescent="0.25">
      <c r="B32" s="21">
        <v>44130</v>
      </c>
      <c r="C32" s="14">
        <v>2507.7379999999998</v>
      </c>
      <c r="D32" s="13">
        <v>2236.3133333333335</v>
      </c>
      <c r="E32" s="13">
        <v>1664.875</v>
      </c>
      <c r="F32" s="13">
        <v>5391.71</v>
      </c>
      <c r="G32" s="5">
        <v>0</v>
      </c>
      <c r="H32" s="5">
        <v>67</v>
      </c>
      <c r="I32" s="5">
        <v>13190</v>
      </c>
      <c r="J32" s="30">
        <f t="shared" si="0"/>
        <v>5.0796057619408646E-3</v>
      </c>
      <c r="K32" s="13">
        <f t="shared" si="1"/>
        <v>0</v>
      </c>
      <c r="L32" s="13">
        <f t="shared" si="2"/>
        <v>100</v>
      </c>
    </row>
    <row r="33" spans="2:12" ht="12.75" customHeight="1" x14ac:dyDescent="0.25">
      <c r="B33" s="4">
        <v>44131</v>
      </c>
      <c r="C33" s="14">
        <v>1565.9639999999999</v>
      </c>
      <c r="D33" s="13">
        <v>649.09666666666669</v>
      </c>
      <c r="E33" s="13">
        <v>1691.2649999999999</v>
      </c>
      <c r="F33" s="13">
        <v>636.41</v>
      </c>
      <c r="G33" s="5">
        <v>0</v>
      </c>
      <c r="H33" s="5">
        <v>43</v>
      </c>
      <c r="I33" s="5">
        <v>14321</v>
      </c>
      <c r="J33" s="30">
        <f t="shared" si="0"/>
        <v>3.0025836184623977E-3</v>
      </c>
      <c r="K33" s="13">
        <f t="shared" si="1"/>
        <v>0</v>
      </c>
      <c r="L33" s="13">
        <f t="shared" si="2"/>
        <v>100</v>
      </c>
    </row>
    <row r="34" spans="2:12" ht="12.75" customHeight="1" x14ac:dyDescent="0.25">
      <c r="B34" s="4">
        <v>44132</v>
      </c>
      <c r="C34" s="14">
        <v>1602.944</v>
      </c>
      <c r="D34" s="13">
        <v>645.42333333333329</v>
      </c>
      <c r="E34" s="13">
        <v>1789.2249999999999</v>
      </c>
      <c r="F34" s="13">
        <v>640.30999999999995</v>
      </c>
      <c r="G34" s="5">
        <v>0</v>
      </c>
      <c r="H34" s="5">
        <v>51</v>
      </c>
      <c r="I34" s="5">
        <v>13194</v>
      </c>
      <c r="J34" s="30">
        <f t="shared" si="0"/>
        <v>3.865393360618463E-3</v>
      </c>
      <c r="K34" s="13">
        <f t="shared" si="1"/>
        <v>0</v>
      </c>
      <c r="L34" s="13">
        <f t="shared" si="2"/>
        <v>100</v>
      </c>
    </row>
    <row r="35" spans="2:12" ht="12.75" customHeight="1" x14ac:dyDescent="0.25">
      <c r="B35" s="20">
        <v>44133</v>
      </c>
      <c r="C35" s="14">
        <v>1561.9919999999997</v>
      </c>
      <c r="D35" s="13">
        <v>674.30666666666673</v>
      </c>
      <c r="E35" s="13">
        <v>1643.52</v>
      </c>
      <c r="F35" s="13">
        <v>694.88</v>
      </c>
      <c r="G35" s="5">
        <v>0</v>
      </c>
      <c r="H35" s="5">
        <v>30</v>
      </c>
      <c r="I35" s="5">
        <v>7004</v>
      </c>
      <c r="J35" s="30">
        <f t="shared" si="0"/>
        <v>4.2832667047401482E-3</v>
      </c>
      <c r="K35" s="13">
        <f t="shared" si="1"/>
        <v>0</v>
      </c>
      <c r="L35" s="13">
        <f t="shared" si="2"/>
        <v>100</v>
      </c>
    </row>
    <row r="36" spans="2:12" ht="12.75" customHeight="1" x14ac:dyDescent="0.25">
      <c r="B36" s="20">
        <v>44134</v>
      </c>
      <c r="C36" s="14">
        <v>1682.9299999999998</v>
      </c>
      <c r="D36" s="13">
        <v>683.77</v>
      </c>
      <c r="E36" s="13">
        <v>1931.67</v>
      </c>
      <c r="F36" s="13">
        <v>726.92</v>
      </c>
      <c r="G36" s="5">
        <v>0</v>
      </c>
      <c r="H36" s="5">
        <v>114</v>
      </c>
      <c r="I36" s="5">
        <v>6420</v>
      </c>
      <c r="J36" s="30">
        <f t="shared" si="0"/>
        <v>1.7757009345794394E-2</v>
      </c>
      <c r="K36" s="13">
        <f t="shared" si="1"/>
        <v>0</v>
      </c>
      <c r="L36" s="13">
        <f t="shared" si="2"/>
        <v>100</v>
      </c>
    </row>
    <row r="37" spans="2:12" ht="12.75" customHeight="1" x14ac:dyDescent="0.25">
      <c r="B37" s="4">
        <v>44135</v>
      </c>
      <c r="C37" s="14">
        <v>1565.16</v>
      </c>
      <c r="D37" s="13">
        <v>641.99333333333334</v>
      </c>
      <c r="E37" s="13">
        <v>1699.91</v>
      </c>
      <c r="F37" s="13">
        <v>626.54999999999995</v>
      </c>
      <c r="G37" s="5">
        <v>0</v>
      </c>
      <c r="H37" s="5">
        <v>53</v>
      </c>
      <c r="I37" s="5">
        <v>13301</v>
      </c>
      <c r="J37" s="30">
        <f t="shared" ref="J37" si="3">H37/I37</f>
        <v>3.9846628073077215E-3</v>
      </c>
      <c r="K37" s="13">
        <f t="shared" ref="K37" si="4">G37/86400000</f>
        <v>0</v>
      </c>
      <c r="L37" s="13">
        <f t="shared" ref="L37" si="5">100-K37</f>
        <v>100</v>
      </c>
    </row>
    <row r="38" spans="2:12" x14ac:dyDescent="0.25">
      <c r="B38" s="15" t="s">
        <v>2</v>
      </c>
      <c r="C38" s="22">
        <v>254190.15000000002</v>
      </c>
      <c r="D38" s="16">
        <v>72383.19</v>
      </c>
      <c r="E38" s="16">
        <v>104306.96</v>
      </c>
      <c r="F38" s="16">
        <v>28635.08</v>
      </c>
      <c r="G38" s="16">
        <f t="shared" ref="G38" si="6">SUM(G7:G37)</f>
        <v>0</v>
      </c>
      <c r="H38" s="16">
        <v>2138</v>
      </c>
      <c r="I38" s="16">
        <v>364610</v>
      </c>
      <c r="J38" s="29" t="s">
        <v>34</v>
      </c>
      <c r="K38" s="17" t="s">
        <v>34</v>
      </c>
      <c r="L38" s="17" t="s">
        <v>34</v>
      </c>
    </row>
    <row r="39" spans="2:12" ht="25.5" x14ac:dyDescent="0.25">
      <c r="B39" s="19" t="s">
        <v>3</v>
      </c>
      <c r="C39" s="22">
        <v>1639.9364516129033</v>
      </c>
      <c r="D39" s="18">
        <v>778.3138709677421</v>
      </c>
      <c r="E39" s="18">
        <v>1682.3703225806451</v>
      </c>
      <c r="F39" s="18">
        <v>923.71225806451616</v>
      </c>
      <c r="G39" s="18">
        <f t="shared" ref="G39:L39" si="7">AVERAGE(G7:G37)</f>
        <v>0</v>
      </c>
      <c r="H39" s="18">
        <v>68.967741935483872</v>
      </c>
      <c r="I39" s="18">
        <v>11761.612903225807</v>
      </c>
      <c r="J39" s="31">
        <f t="shared" si="7"/>
        <v>5.8945363410503725E-3</v>
      </c>
      <c r="K39" s="18">
        <f t="shared" si="7"/>
        <v>0</v>
      </c>
      <c r="L39" s="18">
        <f t="shared" si="7"/>
        <v>100</v>
      </c>
    </row>
    <row r="42" spans="2:12" hidden="1" x14ac:dyDescent="0.25">
      <c r="B42" s="1" t="s">
        <v>35</v>
      </c>
      <c r="C42" s="11">
        <v>1</v>
      </c>
      <c r="D42" s="11">
        <v>2</v>
      </c>
      <c r="E42" s="11">
        <v>3</v>
      </c>
      <c r="F42" s="11">
        <v>4</v>
      </c>
      <c r="G42" s="11">
        <v>5</v>
      </c>
      <c r="H42" s="11">
        <v>6</v>
      </c>
      <c r="I42" s="11">
        <v>7</v>
      </c>
      <c r="J42" s="11">
        <v>8</v>
      </c>
      <c r="K42" s="11">
        <v>9</v>
      </c>
      <c r="L42" s="11">
        <v>10</v>
      </c>
    </row>
    <row r="43" spans="2:12" hidden="1" x14ac:dyDescent="0.25">
      <c r="B43" s="1" t="s">
        <v>35</v>
      </c>
      <c r="C43" s="11">
        <v>1</v>
      </c>
      <c r="D43" s="11"/>
      <c r="E43" s="11"/>
      <c r="F43" s="11"/>
      <c r="G43" s="11">
        <v>2</v>
      </c>
      <c r="H43" s="11">
        <v>3</v>
      </c>
      <c r="I43" s="11">
        <v>4</v>
      </c>
      <c r="J43" s="11">
        <v>5</v>
      </c>
      <c r="K43" s="11">
        <v>6</v>
      </c>
      <c r="L43" s="11">
        <v>7</v>
      </c>
    </row>
    <row r="44" spans="2:12" ht="25.5" x14ac:dyDescent="0.25">
      <c r="B44" s="6" t="s">
        <v>7</v>
      </c>
      <c r="C44" s="2" t="s">
        <v>44</v>
      </c>
      <c r="D44" s="35" t="s">
        <v>42</v>
      </c>
      <c r="E44" s="36"/>
      <c r="F44" s="37"/>
      <c r="G44" s="35" t="s">
        <v>44</v>
      </c>
      <c r="H44" s="36"/>
      <c r="I44" s="36"/>
      <c r="J44" s="36"/>
      <c r="K44" s="36"/>
      <c r="L44" s="37"/>
    </row>
    <row r="45" spans="2:12" ht="48" x14ac:dyDescent="0.25">
      <c r="B45" s="7" t="s">
        <v>13</v>
      </c>
      <c r="C45" s="9"/>
      <c r="D45" s="10" t="s">
        <v>38</v>
      </c>
      <c r="E45" s="10" t="s">
        <v>39</v>
      </c>
      <c r="F45" s="10" t="s">
        <v>40</v>
      </c>
      <c r="G45" s="10"/>
      <c r="H45" s="10" t="s">
        <v>36</v>
      </c>
      <c r="I45" s="10" t="s">
        <v>15</v>
      </c>
      <c r="J45" s="10" t="s">
        <v>22</v>
      </c>
      <c r="K45" s="10" t="s">
        <v>23</v>
      </c>
      <c r="L45" s="10" t="s">
        <v>24</v>
      </c>
    </row>
    <row r="46" spans="2:12" x14ac:dyDescent="0.25">
      <c r="B46" s="3" t="s">
        <v>1</v>
      </c>
      <c r="C46" s="12" t="s">
        <v>25</v>
      </c>
      <c r="D46" s="12" t="s">
        <v>25</v>
      </c>
      <c r="E46" s="12" t="s">
        <v>25</v>
      </c>
      <c r="F46" s="12" t="s">
        <v>25</v>
      </c>
      <c r="G46" s="12" t="s">
        <v>26</v>
      </c>
      <c r="H46" s="12" t="s">
        <v>28</v>
      </c>
      <c r="I46" s="12" t="s">
        <v>27</v>
      </c>
      <c r="J46" s="12" t="s">
        <v>30</v>
      </c>
      <c r="K46" s="12" t="s">
        <v>32</v>
      </c>
      <c r="L46" s="12" t="s">
        <v>33</v>
      </c>
    </row>
    <row r="47" spans="2:12" ht="12.75" customHeight="1" x14ac:dyDescent="0.25">
      <c r="B47" s="20">
        <v>44136</v>
      </c>
      <c r="C47" s="13">
        <v>1540.8080000000002</v>
      </c>
      <c r="D47" s="13">
        <v>655.50666666666666</v>
      </c>
      <c r="E47" s="13">
        <v>1618.7600000000002</v>
      </c>
      <c r="F47" s="13">
        <v>662.98</v>
      </c>
      <c r="G47" s="5">
        <v>0</v>
      </c>
      <c r="H47" s="5">
        <v>44</v>
      </c>
      <c r="I47" s="5">
        <v>9814</v>
      </c>
      <c r="J47" s="30">
        <f>H47/I47</f>
        <v>4.4833910739759527E-3</v>
      </c>
      <c r="K47" s="13">
        <f>G47/86400000</f>
        <v>0</v>
      </c>
      <c r="L47" s="13">
        <f>100-K47</f>
        <v>100</v>
      </c>
    </row>
    <row r="48" spans="2:12" ht="12.75" customHeight="1" x14ac:dyDescent="0.25">
      <c r="B48" s="21">
        <v>44137</v>
      </c>
      <c r="C48" s="13">
        <v>1541.3799999999999</v>
      </c>
      <c r="D48" s="13">
        <v>637.34333333333336</v>
      </c>
      <c r="E48" s="13">
        <v>1647.4349999999999</v>
      </c>
      <c r="F48" s="13">
        <v>628.54</v>
      </c>
      <c r="G48" s="5">
        <v>0</v>
      </c>
      <c r="H48" s="5">
        <v>66</v>
      </c>
      <c r="I48" s="5">
        <v>18804</v>
      </c>
      <c r="J48" s="30">
        <f t="shared" ref="J48:J75" si="8">H48/I48</f>
        <v>3.5098915124441607E-3</v>
      </c>
      <c r="K48" s="13">
        <f t="shared" ref="K48:K75" si="9">G48/86400000</f>
        <v>0</v>
      </c>
      <c r="L48" s="13">
        <f t="shared" ref="L48:L75" si="10">100-K48</f>
        <v>100</v>
      </c>
    </row>
    <row r="49" spans="2:12" ht="12.75" customHeight="1" x14ac:dyDescent="0.25">
      <c r="B49" s="4">
        <v>44138</v>
      </c>
      <c r="C49" s="13">
        <v>1549.144</v>
      </c>
      <c r="D49" s="13">
        <v>636.51</v>
      </c>
      <c r="E49" s="13">
        <v>1668.095</v>
      </c>
      <c r="F49" s="13">
        <v>622.46</v>
      </c>
      <c r="G49" s="5">
        <v>0</v>
      </c>
      <c r="H49" s="5">
        <v>66</v>
      </c>
      <c r="I49" s="5">
        <v>15834</v>
      </c>
      <c r="J49" s="30">
        <f t="shared" si="8"/>
        <v>4.1682455475558922E-3</v>
      </c>
      <c r="K49" s="13">
        <f t="shared" si="9"/>
        <v>0</v>
      </c>
      <c r="L49" s="13">
        <f t="shared" si="10"/>
        <v>100</v>
      </c>
    </row>
    <row r="50" spans="2:12" ht="12.75" customHeight="1" x14ac:dyDescent="0.25">
      <c r="B50" s="21">
        <v>44139</v>
      </c>
      <c r="C50" s="13">
        <v>1560.4760000000001</v>
      </c>
      <c r="D50" s="13">
        <v>641.03666666666663</v>
      </c>
      <c r="E50" s="13">
        <v>1689.635</v>
      </c>
      <c r="F50" s="13">
        <v>627.31999999999994</v>
      </c>
      <c r="G50" s="5">
        <v>0</v>
      </c>
      <c r="H50" s="5">
        <v>62</v>
      </c>
      <c r="I50" s="5">
        <v>14556</v>
      </c>
      <c r="J50" s="30">
        <f t="shared" si="8"/>
        <v>4.2594119263533936E-3</v>
      </c>
      <c r="K50" s="13">
        <f t="shared" si="9"/>
        <v>0</v>
      </c>
      <c r="L50" s="13">
        <f t="shared" si="10"/>
        <v>100</v>
      </c>
    </row>
    <row r="51" spans="2:12" ht="12.75" customHeight="1" x14ac:dyDescent="0.25">
      <c r="B51" s="20">
        <v>44140</v>
      </c>
      <c r="C51" s="13">
        <v>1561.7820000000002</v>
      </c>
      <c r="D51" s="13">
        <v>664.40666666666664</v>
      </c>
      <c r="E51" s="13">
        <v>1657.845</v>
      </c>
      <c r="F51" s="13">
        <v>675.1</v>
      </c>
      <c r="G51" s="5">
        <v>0</v>
      </c>
      <c r="H51" s="5">
        <v>42</v>
      </c>
      <c r="I51" s="5">
        <v>7106</v>
      </c>
      <c r="J51" s="30">
        <f t="shared" si="8"/>
        <v>5.9104981705600905E-3</v>
      </c>
      <c r="K51" s="13">
        <f t="shared" si="9"/>
        <v>0</v>
      </c>
      <c r="L51" s="13">
        <f t="shared" si="10"/>
        <v>100</v>
      </c>
    </row>
    <row r="52" spans="2:12" ht="12.75" customHeight="1" x14ac:dyDescent="0.25">
      <c r="B52" s="20">
        <v>44141</v>
      </c>
      <c r="C52" s="13">
        <v>1569.144</v>
      </c>
      <c r="D52" s="13">
        <v>675.27666666666664</v>
      </c>
      <c r="E52" s="13">
        <v>1659.9449999999999</v>
      </c>
      <c r="F52" s="13">
        <v>693.02</v>
      </c>
      <c r="G52" s="5">
        <v>0</v>
      </c>
      <c r="H52" s="5">
        <v>45</v>
      </c>
      <c r="I52" s="5">
        <v>6210</v>
      </c>
      <c r="J52" s="30">
        <f t="shared" si="8"/>
        <v>7.246376811594203E-3</v>
      </c>
      <c r="K52" s="13">
        <f t="shared" si="9"/>
        <v>0</v>
      </c>
      <c r="L52" s="13">
        <f t="shared" si="10"/>
        <v>100</v>
      </c>
    </row>
    <row r="53" spans="2:12" ht="12.75" customHeight="1" x14ac:dyDescent="0.25">
      <c r="B53" s="4">
        <v>44142</v>
      </c>
      <c r="C53" s="13">
        <v>1567.24</v>
      </c>
      <c r="D53" s="13">
        <v>644.4133333333333</v>
      </c>
      <c r="E53" s="13">
        <v>1701.48</v>
      </c>
      <c r="F53" s="13">
        <v>634.21</v>
      </c>
      <c r="G53" s="5">
        <v>0</v>
      </c>
      <c r="H53" s="5">
        <v>98</v>
      </c>
      <c r="I53" s="5">
        <v>16195</v>
      </c>
      <c r="J53" s="30">
        <f t="shared" si="8"/>
        <v>6.0512503859215805E-3</v>
      </c>
      <c r="K53" s="13">
        <f t="shared" si="9"/>
        <v>0</v>
      </c>
      <c r="L53" s="13">
        <f t="shared" si="10"/>
        <v>100</v>
      </c>
    </row>
    <row r="54" spans="2:12" ht="12.75" customHeight="1" x14ac:dyDescent="0.25">
      <c r="B54" s="4">
        <v>44143</v>
      </c>
      <c r="C54" s="13">
        <v>1569.934</v>
      </c>
      <c r="D54" s="13">
        <v>648.2600000000001</v>
      </c>
      <c r="E54" s="13">
        <v>1702.4449999999999</v>
      </c>
      <c r="F54" s="13">
        <v>633.18000000000006</v>
      </c>
      <c r="G54" s="5">
        <v>0</v>
      </c>
      <c r="H54" s="5">
        <v>59</v>
      </c>
      <c r="I54" s="5">
        <v>15609</v>
      </c>
      <c r="J54" s="30">
        <f t="shared" si="8"/>
        <v>3.779870587481581E-3</v>
      </c>
      <c r="K54" s="13">
        <f t="shared" si="9"/>
        <v>0</v>
      </c>
      <c r="L54" s="13">
        <f t="shared" si="10"/>
        <v>100</v>
      </c>
    </row>
    <row r="55" spans="2:12" ht="12.75" customHeight="1" x14ac:dyDescent="0.25">
      <c r="B55" s="21">
        <v>44144</v>
      </c>
      <c r="C55" s="13">
        <v>1558.6</v>
      </c>
      <c r="D55" s="13">
        <v>651.34333333333336</v>
      </c>
      <c r="E55" s="13">
        <v>1669.4850000000001</v>
      </c>
      <c r="F55" s="13">
        <v>648.84</v>
      </c>
      <c r="G55" s="5">
        <v>0</v>
      </c>
      <c r="H55" s="5">
        <v>60</v>
      </c>
      <c r="I55" s="5">
        <v>14557</v>
      </c>
      <c r="J55" s="30">
        <f t="shared" si="8"/>
        <v>4.1217283780998829E-3</v>
      </c>
      <c r="K55" s="13">
        <f t="shared" si="9"/>
        <v>0</v>
      </c>
      <c r="L55" s="13">
        <f t="shared" si="10"/>
        <v>100</v>
      </c>
    </row>
    <row r="56" spans="2:12" ht="12.75" customHeight="1" x14ac:dyDescent="0.25">
      <c r="B56" s="4">
        <v>44145</v>
      </c>
      <c r="C56" s="13">
        <v>1557.2639999999999</v>
      </c>
      <c r="D56" s="13">
        <v>654.74333333333334</v>
      </c>
      <c r="E56" s="13">
        <v>1661.0450000000001</v>
      </c>
      <c r="F56" s="13">
        <v>646.99</v>
      </c>
      <c r="G56" s="5">
        <v>0</v>
      </c>
      <c r="H56" s="5">
        <v>86</v>
      </c>
      <c r="I56" s="5">
        <v>15115</v>
      </c>
      <c r="J56" s="30">
        <f t="shared" si="8"/>
        <v>5.689712206417466E-3</v>
      </c>
      <c r="K56" s="13">
        <f t="shared" si="9"/>
        <v>0</v>
      </c>
      <c r="L56" s="13">
        <f t="shared" si="10"/>
        <v>100</v>
      </c>
    </row>
    <row r="57" spans="2:12" ht="12.75" customHeight="1" x14ac:dyDescent="0.25">
      <c r="B57" s="21">
        <v>44146</v>
      </c>
      <c r="C57" s="13">
        <v>1570.836</v>
      </c>
      <c r="D57" s="13">
        <v>672.0533333333334</v>
      </c>
      <c r="E57" s="13">
        <v>1669.01</v>
      </c>
      <c r="F57" s="13">
        <v>658.08</v>
      </c>
      <c r="G57" s="5">
        <v>0</v>
      </c>
      <c r="H57" s="5">
        <v>79</v>
      </c>
      <c r="I57" s="5">
        <v>14103</v>
      </c>
      <c r="J57" s="30">
        <f t="shared" si="8"/>
        <v>5.6016450400623984E-3</v>
      </c>
      <c r="K57" s="13">
        <f t="shared" si="9"/>
        <v>0</v>
      </c>
      <c r="L57" s="13">
        <f t="shared" si="10"/>
        <v>100</v>
      </c>
    </row>
    <row r="58" spans="2:12" ht="12.75" customHeight="1" x14ac:dyDescent="0.25">
      <c r="B58" s="20">
        <v>44147</v>
      </c>
      <c r="C58" s="13">
        <v>1592.4819999999997</v>
      </c>
      <c r="D58" s="13">
        <v>674.29333333333329</v>
      </c>
      <c r="E58" s="13">
        <v>1719.7649999999999</v>
      </c>
      <c r="F58" s="13">
        <v>684.56999999999994</v>
      </c>
      <c r="G58" s="5">
        <v>0</v>
      </c>
      <c r="H58" s="5">
        <v>28</v>
      </c>
      <c r="I58" s="5">
        <v>7604</v>
      </c>
      <c r="J58" s="30">
        <f t="shared" si="8"/>
        <v>3.682272488164124E-3</v>
      </c>
      <c r="K58" s="13">
        <f t="shared" si="9"/>
        <v>0</v>
      </c>
      <c r="L58" s="13">
        <f t="shared" si="10"/>
        <v>100</v>
      </c>
    </row>
    <row r="59" spans="2:12" ht="12.75" customHeight="1" x14ac:dyDescent="0.25">
      <c r="B59" s="20">
        <v>44148</v>
      </c>
      <c r="C59" s="13">
        <v>1576.3579999999997</v>
      </c>
      <c r="D59" s="13">
        <v>678.29666666666662</v>
      </c>
      <c r="E59" s="13">
        <v>1673.45</v>
      </c>
      <c r="F59" s="13">
        <v>695.67</v>
      </c>
      <c r="G59" s="5">
        <v>0</v>
      </c>
      <c r="H59" s="5">
        <v>46</v>
      </c>
      <c r="I59" s="5">
        <v>6429</v>
      </c>
      <c r="J59" s="30">
        <f t="shared" si="8"/>
        <v>7.1550785503188673E-3</v>
      </c>
      <c r="K59" s="13">
        <f t="shared" si="9"/>
        <v>0</v>
      </c>
      <c r="L59" s="13">
        <f t="shared" si="10"/>
        <v>100</v>
      </c>
    </row>
    <row r="60" spans="2:12" ht="12.75" customHeight="1" x14ac:dyDescent="0.25">
      <c r="B60" s="4">
        <v>44149</v>
      </c>
      <c r="C60" s="13">
        <v>1554.4059999999999</v>
      </c>
      <c r="D60" s="13">
        <v>646.83333333333337</v>
      </c>
      <c r="E60" s="13">
        <v>1665.7649999999999</v>
      </c>
      <c r="F60" s="13">
        <v>625.96</v>
      </c>
      <c r="G60" s="5">
        <v>0</v>
      </c>
      <c r="H60" s="5">
        <v>60</v>
      </c>
      <c r="I60" s="5">
        <v>16730</v>
      </c>
      <c r="J60" s="30">
        <f t="shared" si="8"/>
        <v>3.5863717872086074E-3</v>
      </c>
      <c r="K60" s="13">
        <f t="shared" si="9"/>
        <v>0</v>
      </c>
      <c r="L60" s="13">
        <f t="shared" si="10"/>
        <v>100</v>
      </c>
    </row>
    <row r="61" spans="2:12" ht="12.75" customHeight="1" x14ac:dyDescent="0.25">
      <c r="B61" s="4">
        <v>44150</v>
      </c>
      <c r="C61" s="13">
        <v>1558.1760000000002</v>
      </c>
      <c r="D61" s="13">
        <v>643.79333333333329</v>
      </c>
      <c r="E61" s="13">
        <v>1679.75</v>
      </c>
      <c r="F61" s="13">
        <v>618.27</v>
      </c>
      <c r="G61" s="5">
        <v>0</v>
      </c>
      <c r="H61" s="5">
        <v>75</v>
      </c>
      <c r="I61" s="5">
        <v>16857</v>
      </c>
      <c r="J61" s="30">
        <f t="shared" si="8"/>
        <v>4.4491902473749777E-3</v>
      </c>
      <c r="K61" s="13">
        <f t="shared" si="9"/>
        <v>0</v>
      </c>
      <c r="L61" s="13">
        <f t="shared" si="10"/>
        <v>100</v>
      </c>
    </row>
    <row r="62" spans="2:12" ht="12.75" customHeight="1" x14ac:dyDescent="0.25">
      <c r="B62" s="21">
        <v>44151</v>
      </c>
      <c r="C62" s="13">
        <v>1534.8820000000001</v>
      </c>
      <c r="D62" s="13">
        <v>624.88333333333333</v>
      </c>
      <c r="E62" s="13">
        <v>1649.88</v>
      </c>
      <c r="F62" s="13">
        <v>608.34</v>
      </c>
      <c r="G62" s="5">
        <v>0</v>
      </c>
      <c r="H62" s="5">
        <v>148</v>
      </c>
      <c r="I62" s="5">
        <v>16143</v>
      </c>
      <c r="J62" s="30">
        <f t="shared" si="8"/>
        <v>9.1680604596419499E-3</v>
      </c>
      <c r="K62" s="13">
        <f t="shared" si="9"/>
        <v>0</v>
      </c>
      <c r="L62" s="13">
        <f t="shared" si="10"/>
        <v>100</v>
      </c>
    </row>
    <row r="63" spans="2:12" ht="12.75" customHeight="1" x14ac:dyDescent="0.25">
      <c r="B63" s="4">
        <v>44152</v>
      </c>
      <c r="C63" s="13">
        <v>1546.7059999999999</v>
      </c>
      <c r="D63" s="13">
        <v>630.1633333333333</v>
      </c>
      <c r="E63" s="13">
        <v>1671.52</v>
      </c>
      <c r="F63" s="13">
        <v>611.54999999999995</v>
      </c>
      <c r="G63" s="5">
        <v>0</v>
      </c>
      <c r="H63" s="5">
        <v>63</v>
      </c>
      <c r="I63" s="5">
        <v>13842</v>
      </c>
      <c r="J63" s="30">
        <f t="shared" si="8"/>
        <v>4.5513654096228867E-3</v>
      </c>
      <c r="K63" s="13">
        <f t="shared" si="9"/>
        <v>0</v>
      </c>
      <c r="L63" s="13">
        <f t="shared" si="10"/>
        <v>100</v>
      </c>
    </row>
    <row r="64" spans="2:12" ht="12.75" customHeight="1" x14ac:dyDescent="0.25">
      <c r="B64" s="21">
        <v>44153</v>
      </c>
      <c r="C64" s="13">
        <v>1568.3419999999999</v>
      </c>
      <c r="D64" s="13">
        <v>633.13333333333333</v>
      </c>
      <c r="E64" s="13">
        <v>1721.1549999999997</v>
      </c>
      <c r="F64" s="13">
        <v>627.44000000000005</v>
      </c>
      <c r="G64" s="5">
        <v>0</v>
      </c>
      <c r="H64" s="5">
        <v>66</v>
      </c>
      <c r="I64" s="5">
        <v>12882</v>
      </c>
      <c r="J64" s="30">
        <f t="shared" si="8"/>
        <v>5.1234280391243593E-3</v>
      </c>
      <c r="K64" s="13">
        <f t="shared" si="9"/>
        <v>0</v>
      </c>
      <c r="L64" s="13">
        <f t="shared" si="10"/>
        <v>100</v>
      </c>
    </row>
    <row r="65" spans="2:12" ht="12.75" customHeight="1" x14ac:dyDescent="0.25">
      <c r="B65" s="20">
        <v>44154</v>
      </c>
      <c r="C65" s="13">
        <v>1540.7279999999998</v>
      </c>
      <c r="D65" s="13">
        <v>643.1</v>
      </c>
      <c r="E65" s="13">
        <v>1637.17</v>
      </c>
      <c r="F65" s="13">
        <v>648.95000000000005</v>
      </c>
      <c r="G65" s="5">
        <v>0</v>
      </c>
      <c r="H65" s="5">
        <v>29</v>
      </c>
      <c r="I65" s="5">
        <v>6891</v>
      </c>
      <c r="J65" s="30">
        <f t="shared" si="8"/>
        <v>4.2083877521404732E-3</v>
      </c>
      <c r="K65" s="13">
        <f t="shared" si="9"/>
        <v>0</v>
      </c>
      <c r="L65" s="13">
        <f t="shared" si="10"/>
        <v>100</v>
      </c>
    </row>
    <row r="66" spans="2:12" ht="12.75" customHeight="1" x14ac:dyDescent="0.25">
      <c r="B66" s="20">
        <v>44155</v>
      </c>
      <c r="C66" s="13">
        <v>1859.9480000000003</v>
      </c>
      <c r="D66" s="13">
        <v>1152.4633333333334</v>
      </c>
      <c r="E66" s="13">
        <v>1671.1750000000002</v>
      </c>
      <c r="F66" s="13">
        <v>1822.59</v>
      </c>
      <c r="G66" s="5">
        <v>0</v>
      </c>
      <c r="H66" s="5">
        <v>21</v>
      </c>
      <c r="I66" s="5">
        <v>5979</v>
      </c>
      <c r="J66" s="30">
        <f t="shared" si="8"/>
        <v>3.5122930255895636E-3</v>
      </c>
      <c r="K66" s="13">
        <f t="shared" si="9"/>
        <v>0</v>
      </c>
      <c r="L66" s="13">
        <f t="shared" si="10"/>
        <v>100</v>
      </c>
    </row>
    <row r="67" spans="2:12" ht="12.75" customHeight="1" x14ac:dyDescent="0.25">
      <c r="B67" s="4">
        <v>44156</v>
      </c>
      <c r="C67" s="13">
        <v>1551.7019999999998</v>
      </c>
      <c r="D67" s="13">
        <v>625.86999999999989</v>
      </c>
      <c r="E67" s="13">
        <v>1690.4499999999998</v>
      </c>
      <c r="F67" s="13">
        <v>603.66</v>
      </c>
      <c r="G67" s="5">
        <v>0</v>
      </c>
      <c r="H67" s="5">
        <v>99</v>
      </c>
      <c r="I67" s="5">
        <v>14707</v>
      </c>
      <c r="J67" s="30">
        <f t="shared" si="8"/>
        <v>6.7314884068810773E-3</v>
      </c>
      <c r="K67" s="13">
        <f t="shared" si="9"/>
        <v>0</v>
      </c>
      <c r="L67" s="13">
        <f t="shared" si="10"/>
        <v>100</v>
      </c>
    </row>
    <row r="68" spans="2:12" ht="12.75" customHeight="1" x14ac:dyDescent="0.25">
      <c r="B68" s="4">
        <v>44157</v>
      </c>
      <c r="C68" s="13">
        <v>1616.962</v>
      </c>
      <c r="D68" s="13">
        <v>632.92999999999995</v>
      </c>
      <c r="E68" s="13">
        <v>1843.01</v>
      </c>
      <c r="F68" s="13">
        <v>610.41999999999996</v>
      </c>
      <c r="G68" s="5">
        <v>0</v>
      </c>
      <c r="H68" s="5">
        <v>84</v>
      </c>
      <c r="I68" s="5">
        <v>13999</v>
      </c>
      <c r="J68" s="30">
        <f t="shared" si="8"/>
        <v>6.0004286020430035E-3</v>
      </c>
      <c r="K68" s="13">
        <f t="shared" si="9"/>
        <v>0</v>
      </c>
      <c r="L68" s="13">
        <f t="shared" si="10"/>
        <v>100</v>
      </c>
    </row>
    <row r="69" spans="2:12" ht="12.75" customHeight="1" x14ac:dyDescent="0.25">
      <c r="B69" s="21">
        <v>44158</v>
      </c>
      <c r="C69" s="13">
        <v>1562.8219999999999</v>
      </c>
      <c r="D69" s="13">
        <v>626.73666666666668</v>
      </c>
      <c r="E69" s="13">
        <v>1716.9500000000003</v>
      </c>
      <c r="F69" s="13">
        <v>610.35</v>
      </c>
      <c r="G69" s="5">
        <v>0</v>
      </c>
      <c r="H69" s="5">
        <v>117</v>
      </c>
      <c r="I69" s="5">
        <v>13792</v>
      </c>
      <c r="J69" s="30">
        <f t="shared" si="8"/>
        <v>8.4831786542923435E-3</v>
      </c>
      <c r="K69" s="13">
        <f t="shared" si="9"/>
        <v>0</v>
      </c>
      <c r="L69" s="13">
        <f t="shared" si="10"/>
        <v>100</v>
      </c>
    </row>
    <row r="70" spans="2:12" ht="12.75" customHeight="1" x14ac:dyDescent="0.25">
      <c r="B70" s="4">
        <v>44159</v>
      </c>
      <c r="C70" s="13">
        <v>1575.172</v>
      </c>
      <c r="D70" s="13">
        <v>633.92666666666662</v>
      </c>
      <c r="E70" s="13">
        <v>1737.04</v>
      </c>
      <c r="F70" s="13">
        <v>608.85</v>
      </c>
      <c r="G70" s="5">
        <v>0</v>
      </c>
      <c r="H70" s="5">
        <v>67</v>
      </c>
      <c r="I70" s="5">
        <v>13680</v>
      </c>
      <c r="J70" s="30">
        <f t="shared" si="8"/>
        <v>4.8976608187134502E-3</v>
      </c>
      <c r="K70" s="13">
        <f t="shared" si="9"/>
        <v>0</v>
      </c>
      <c r="L70" s="13">
        <f t="shared" si="10"/>
        <v>100</v>
      </c>
    </row>
    <row r="71" spans="2:12" ht="12.75" customHeight="1" x14ac:dyDescent="0.25">
      <c r="B71" s="21">
        <v>44160</v>
      </c>
      <c r="C71" s="13">
        <v>1565.164</v>
      </c>
      <c r="D71" s="13">
        <v>636.54</v>
      </c>
      <c r="E71" s="13">
        <v>1708.1</v>
      </c>
      <c r="F71" s="13">
        <v>621.88</v>
      </c>
      <c r="G71" s="5">
        <v>0</v>
      </c>
      <c r="H71" s="5">
        <v>88</v>
      </c>
      <c r="I71" s="5">
        <v>14258</v>
      </c>
      <c r="J71" s="30">
        <f t="shared" si="8"/>
        <v>6.1719736288399496E-3</v>
      </c>
      <c r="K71" s="13">
        <f t="shared" si="9"/>
        <v>0</v>
      </c>
      <c r="L71" s="13">
        <f t="shared" si="10"/>
        <v>100</v>
      </c>
    </row>
    <row r="72" spans="2:12" ht="12.75" customHeight="1" x14ac:dyDescent="0.25">
      <c r="B72" s="20">
        <v>44161</v>
      </c>
      <c r="C72" s="13">
        <v>1533.2900000000002</v>
      </c>
      <c r="D72" s="13">
        <v>646.80000000000007</v>
      </c>
      <c r="E72" s="13">
        <v>1613.0250000000001</v>
      </c>
      <c r="F72" s="13">
        <v>654.72</v>
      </c>
      <c r="G72" s="5">
        <v>0</v>
      </c>
      <c r="H72" s="5">
        <v>66</v>
      </c>
      <c r="I72" s="5">
        <v>7799</v>
      </c>
      <c r="J72" s="30">
        <f t="shared" si="8"/>
        <v>8.4626234132581107E-3</v>
      </c>
      <c r="K72" s="13">
        <f t="shared" si="9"/>
        <v>0</v>
      </c>
      <c r="L72" s="13">
        <f t="shared" si="10"/>
        <v>100</v>
      </c>
    </row>
    <row r="73" spans="2:12" ht="12.75" customHeight="1" x14ac:dyDescent="0.25">
      <c r="B73" s="20">
        <v>44162</v>
      </c>
      <c r="C73" s="13">
        <v>1547.1659999999999</v>
      </c>
      <c r="D73" s="13">
        <v>663.79000000000008</v>
      </c>
      <c r="E73" s="13">
        <v>1622.23</v>
      </c>
      <c r="F73" s="13">
        <v>680.21</v>
      </c>
      <c r="G73" s="5">
        <v>0</v>
      </c>
      <c r="H73" s="5">
        <v>55</v>
      </c>
      <c r="I73" s="5">
        <v>7018</v>
      </c>
      <c r="J73" s="30">
        <f t="shared" si="8"/>
        <v>7.8369905956112845E-3</v>
      </c>
      <c r="K73" s="13">
        <f t="shared" si="9"/>
        <v>0</v>
      </c>
      <c r="L73" s="13">
        <f t="shared" si="10"/>
        <v>100</v>
      </c>
    </row>
    <row r="74" spans="2:12" ht="12.75" customHeight="1" x14ac:dyDescent="0.25">
      <c r="B74" s="4">
        <v>44163</v>
      </c>
      <c r="C74" s="13">
        <v>1554.4939999999999</v>
      </c>
      <c r="D74" s="13">
        <v>631.4666666666667</v>
      </c>
      <c r="E74" s="13">
        <v>1689.0350000000001</v>
      </c>
      <c r="F74" s="13">
        <v>612.37</v>
      </c>
      <c r="G74" s="5">
        <v>0</v>
      </c>
      <c r="H74" s="5">
        <v>92</v>
      </c>
      <c r="I74" s="5">
        <v>16595</v>
      </c>
      <c r="J74" s="30">
        <f t="shared" si="8"/>
        <v>5.5438385055739678E-3</v>
      </c>
      <c r="K74" s="13">
        <f t="shared" si="9"/>
        <v>0</v>
      </c>
      <c r="L74" s="13">
        <f t="shared" si="10"/>
        <v>100</v>
      </c>
    </row>
    <row r="75" spans="2:12" ht="12.75" customHeight="1" x14ac:dyDescent="0.25">
      <c r="B75" s="4">
        <v>44164</v>
      </c>
      <c r="C75" s="13">
        <v>1577.5840000000001</v>
      </c>
      <c r="D75" s="13">
        <v>627.64333333333332</v>
      </c>
      <c r="E75" s="13">
        <v>1752.4949999999999</v>
      </c>
      <c r="F75" s="13">
        <v>608.54999999999995</v>
      </c>
      <c r="G75" s="5">
        <v>0</v>
      </c>
      <c r="H75" s="5">
        <v>103</v>
      </c>
      <c r="I75" s="5">
        <v>16225</v>
      </c>
      <c r="J75" s="30">
        <f t="shared" si="8"/>
        <v>6.3482280431432971E-3</v>
      </c>
      <c r="K75" s="13">
        <f t="shared" si="9"/>
        <v>0</v>
      </c>
      <c r="L75" s="13">
        <f t="shared" si="10"/>
        <v>100</v>
      </c>
    </row>
    <row r="76" spans="2:12" ht="12.75" customHeight="1" x14ac:dyDescent="0.25">
      <c r="B76" s="21">
        <v>44165</v>
      </c>
      <c r="C76" s="13">
        <v>1569.4279999999999</v>
      </c>
      <c r="D76" s="13">
        <v>628.73</v>
      </c>
      <c r="E76" s="13">
        <v>1730.4749999999999</v>
      </c>
      <c r="F76" s="13">
        <v>602.53</v>
      </c>
      <c r="G76" s="5">
        <v>0</v>
      </c>
      <c r="H76" s="5">
        <v>72</v>
      </c>
      <c r="I76" s="5">
        <v>17279</v>
      </c>
      <c r="J76" s="30">
        <f t="shared" ref="J76" si="11">H76/I76</f>
        <v>4.1669078071647665E-3</v>
      </c>
      <c r="K76" s="13">
        <f t="shared" ref="K76" si="12">G76/86400000</f>
        <v>0</v>
      </c>
      <c r="L76" s="13">
        <f t="shared" ref="L76" si="13">100-K76</f>
        <v>100</v>
      </c>
    </row>
    <row r="77" spans="2:12" ht="12.75" customHeight="1" x14ac:dyDescent="0.25">
      <c r="B77" s="4"/>
      <c r="C77" s="13"/>
      <c r="D77" s="13"/>
      <c r="E77" s="13"/>
      <c r="F77" s="13"/>
      <c r="G77" s="5"/>
      <c r="H77" s="5"/>
      <c r="I77" s="5"/>
      <c r="J77" s="30"/>
      <c r="K77" s="13"/>
      <c r="L77" s="13"/>
    </row>
    <row r="78" spans="2:12" x14ac:dyDescent="0.25">
      <c r="B78" s="15" t="s">
        <v>2</v>
      </c>
      <c r="C78" s="16">
        <v>235662.09999999998</v>
      </c>
      <c r="D78" s="16">
        <v>59586.86</v>
      </c>
      <c r="E78" s="16">
        <v>101075.24</v>
      </c>
      <c r="F78" s="16">
        <v>20287.599999999999</v>
      </c>
      <c r="G78" s="16">
        <f t="shared" ref="G78" si="14">SUM(G47:G77)</f>
        <v>0</v>
      </c>
      <c r="H78" s="16">
        <v>2086</v>
      </c>
      <c r="I78" s="16">
        <v>386612</v>
      </c>
      <c r="J78" s="29" t="s">
        <v>34</v>
      </c>
      <c r="K78" s="17" t="s">
        <v>34</v>
      </c>
      <c r="L78" s="17" t="s">
        <v>34</v>
      </c>
    </row>
    <row r="79" spans="2:12" ht="25.5" x14ac:dyDescent="0.25">
      <c r="B79" s="19" t="s">
        <v>3</v>
      </c>
      <c r="C79" s="18">
        <v>1571.0806666666663</v>
      </c>
      <c r="D79" s="18">
        <v>662.07622222222233</v>
      </c>
      <c r="E79" s="18">
        <v>1684.5873333333334</v>
      </c>
      <c r="F79" s="18">
        <v>676.25333333333333</v>
      </c>
      <c r="G79" s="18">
        <f t="shared" ref="G79:L79" si="15">AVERAGE(G47:G77)</f>
        <v>0</v>
      </c>
      <c r="H79" s="18">
        <v>69.533333333333331</v>
      </c>
      <c r="I79" s="18">
        <v>12887.066666666668</v>
      </c>
      <c r="J79" s="31">
        <f t="shared" si="15"/>
        <v>5.4967262625057892E-3</v>
      </c>
      <c r="K79" s="18">
        <f t="shared" si="15"/>
        <v>0</v>
      </c>
      <c r="L79" s="18">
        <f t="shared" si="15"/>
        <v>100</v>
      </c>
    </row>
    <row r="82" spans="2:12" hidden="1" x14ac:dyDescent="0.25">
      <c r="B82" s="1" t="s">
        <v>35</v>
      </c>
      <c r="C82" s="11">
        <v>1</v>
      </c>
      <c r="D82" s="11">
        <v>2</v>
      </c>
      <c r="E82" s="11">
        <v>3</v>
      </c>
      <c r="F82" s="11">
        <v>4</v>
      </c>
      <c r="G82" s="11">
        <v>5</v>
      </c>
      <c r="H82" s="11">
        <v>6</v>
      </c>
      <c r="I82" s="11">
        <v>7</v>
      </c>
      <c r="J82" s="11">
        <v>8</v>
      </c>
      <c r="K82" s="11">
        <v>9</v>
      </c>
      <c r="L82" s="11">
        <v>10</v>
      </c>
    </row>
    <row r="83" spans="2:12" hidden="1" x14ac:dyDescent="0.25">
      <c r="B83" s="1" t="s">
        <v>35</v>
      </c>
      <c r="C83" s="11">
        <v>1</v>
      </c>
      <c r="D83" s="11"/>
      <c r="E83" s="11"/>
      <c r="F83" s="11"/>
      <c r="G83" s="11">
        <v>2</v>
      </c>
      <c r="H83" s="11">
        <v>3</v>
      </c>
      <c r="I83" s="11">
        <v>4</v>
      </c>
      <c r="J83" s="11">
        <v>5</v>
      </c>
      <c r="K83" s="11">
        <v>6</v>
      </c>
      <c r="L83" s="11">
        <v>7</v>
      </c>
    </row>
    <row r="84" spans="2:12" ht="25.5" x14ac:dyDescent="0.25">
      <c r="B84" s="6" t="s">
        <v>7</v>
      </c>
      <c r="C84" s="2" t="s">
        <v>44</v>
      </c>
      <c r="D84" s="35" t="s">
        <v>42</v>
      </c>
      <c r="E84" s="36"/>
      <c r="F84" s="37"/>
      <c r="G84" s="35" t="s">
        <v>44</v>
      </c>
      <c r="H84" s="36"/>
      <c r="I84" s="36"/>
      <c r="J84" s="36"/>
      <c r="K84" s="36"/>
      <c r="L84" s="37"/>
    </row>
    <row r="85" spans="2:12" ht="48" x14ac:dyDescent="0.25">
      <c r="B85" s="7" t="s">
        <v>13</v>
      </c>
      <c r="C85" s="9"/>
      <c r="D85" s="10" t="s">
        <v>38</v>
      </c>
      <c r="E85" s="10" t="s">
        <v>39</v>
      </c>
      <c r="F85" s="10" t="s">
        <v>40</v>
      </c>
      <c r="G85" s="10"/>
      <c r="H85" s="10" t="s">
        <v>36</v>
      </c>
      <c r="I85" s="10" t="s">
        <v>15</v>
      </c>
      <c r="J85" s="10" t="s">
        <v>22</v>
      </c>
      <c r="K85" s="10" t="s">
        <v>23</v>
      </c>
      <c r="L85" s="10" t="s">
        <v>24</v>
      </c>
    </row>
    <row r="86" spans="2:12" x14ac:dyDescent="0.25">
      <c r="B86" s="3" t="s">
        <v>1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26</v>
      </c>
      <c r="H86" s="12" t="s">
        <v>28</v>
      </c>
      <c r="I86" s="12" t="s">
        <v>27</v>
      </c>
      <c r="J86" s="12" t="s">
        <v>30</v>
      </c>
      <c r="K86" s="12" t="s">
        <v>32</v>
      </c>
      <c r="L86" s="12" t="s">
        <v>33</v>
      </c>
    </row>
    <row r="87" spans="2:12" ht="12.75" customHeight="1" x14ac:dyDescent="0.25">
      <c r="B87" s="4">
        <v>44166</v>
      </c>
      <c r="C87" s="13">
        <v>1555.432</v>
      </c>
      <c r="D87" s="13">
        <v>623.55666666666673</v>
      </c>
      <c r="E87" s="13">
        <v>1703.2449999999999</v>
      </c>
      <c r="F87" s="13">
        <v>602.97</v>
      </c>
      <c r="G87" s="5">
        <v>0</v>
      </c>
      <c r="H87" s="5">
        <v>118</v>
      </c>
      <c r="I87" s="5">
        <v>19881</v>
      </c>
      <c r="J87" s="30">
        <f>H87/I87</f>
        <v>5.9353151249937125E-3</v>
      </c>
      <c r="K87" s="13">
        <f>G87/86400000</f>
        <v>0</v>
      </c>
      <c r="L87" s="13">
        <f>100-K87</f>
        <v>100</v>
      </c>
    </row>
    <row r="88" spans="2:12" ht="12.75" customHeight="1" x14ac:dyDescent="0.25">
      <c r="B88" s="21">
        <v>44167</v>
      </c>
      <c r="C88" s="13">
        <v>1550.1979999999999</v>
      </c>
      <c r="D88" s="13">
        <v>625.19666666666672</v>
      </c>
      <c r="E88" s="13">
        <v>1687.6999999999998</v>
      </c>
      <c r="F88" s="13">
        <v>605.84</v>
      </c>
      <c r="G88" s="5">
        <v>0</v>
      </c>
      <c r="H88" s="5">
        <v>106</v>
      </c>
      <c r="I88" s="5">
        <v>15148</v>
      </c>
      <c r="J88" s="30">
        <f t="shared" ref="J88:J116" si="16">H88/I88</f>
        <v>6.9976234486400848E-3</v>
      </c>
      <c r="K88" s="13">
        <f t="shared" ref="K88:K116" si="17">G88/86400000</f>
        <v>0</v>
      </c>
      <c r="L88" s="13">
        <f t="shared" ref="L88:L116" si="18">100-K88</f>
        <v>100</v>
      </c>
    </row>
    <row r="89" spans="2:12" ht="12.75" customHeight="1" x14ac:dyDescent="0.25">
      <c r="B89" s="20">
        <v>44168</v>
      </c>
      <c r="C89" s="13">
        <v>1534.1659999999999</v>
      </c>
      <c r="D89" s="13">
        <v>636.80999999999995</v>
      </c>
      <c r="E89" s="13">
        <v>1630.1999999999998</v>
      </c>
      <c r="F89" s="13">
        <v>638.16999999999996</v>
      </c>
      <c r="G89" s="5">
        <v>0</v>
      </c>
      <c r="H89" s="5">
        <v>70</v>
      </c>
      <c r="I89" s="5">
        <v>8891</v>
      </c>
      <c r="J89" s="30">
        <f t="shared" si="16"/>
        <v>7.8731301315937471E-3</v>
      </c>
      <c r="K89" s="13">
        <f t="shared" si="17"/>
        <v>0</v>
      </c>
      <c r="L89" s="13">
        <f t="shared" si="18"/>
        <v>100</v>
      </c>
    </row>
    <row r="90" spans="2:12" ht="12.75" customHeight="1" x14ac:dyDescent="0.25">
      <c r="B90" s="20">
        <v>44169</v>
      </c>
      <c r="C90" s="13">
        <v>1537.5160000000001</v>
      </c>
      <c r="D90" s="13">
        <v>640.69333333333327</v>
      </c>
      <c r="E90" s="13">
        <v>1632.75</v>
      </c>
      <c r="F90" s="13">
        <v>636.18000000000006</v>
      </c>
      <c r="G90" s="5">
        <v>0</v>
      </c>
      <c r="H90" s="5">
        <v>34</v>
      </c>
      <c r="I90" s="5">
        <v>6854</v>
      </c>
      <c r="J90" s="30">
        <f t="shared" si="16"/>
        <v>4.960606944849723E-3</v>
      </c>
      <c r="K90" s="13">
        <f t="shared" si="17"/>
        <v>0</v>
      </c>
      <c r="L90" s="13">
        <f t="shared" si="18"/>
        <v>100</v>
      </c>
    </row>
    <row r="91" spans="2:12" ht="12.75" customHeight="1" x14ac:dyDescent="0.25">
      <c r="B91" s="4">
        <v>44170</v>
      </c>
      <c r="C91" s="13">
        <v>1559.5160000000001</v>
      </c>
      <c r="D91" s="13">
        <v>628.96999999999991</v>
      </c>
      <c r="E91" s="13">
        <v>1705.335</v>
      </c>
      <c r="F91" s="13">
        <v>601.24</v>
      </c>
      <c r="G91" s="5">
        <v>0</v>
      </c>
      <c r="H91" s="5">
        <v>117</v>
      </c>
      <c r="I91" s="5">
        <v>17910</v>
      </c>
      <c r="J91" s="30">
        <f t="shared" si="16"/>
        <v>6.5326633165829146E-3</v>
      </c>
      <c r="K91" s="13">
        <f t="shared" si="17"/>
        <v>0</v>
      </c>
      <c r="L91" s="13">
        <f t="shared" si="18"/>
        <v>100</v>
      </c>
    </row>
    <row r="92" spans="2:12" ht="12.75" customHeight="1" x14ac:dyDescent="0.25">
      <c r="B92" s="4">
        <v>44171</v>
      </c>
      <c r="C92" s="13">
        <v>1569.6260000000002</v>
      </c>
      <c r="D92" s="13">
        <v>632.67999999999995</v>
      </c>
      <c r="E92" s="13">
        <v>1725.0449999999998</v>
      </c>
      <c r="F92" s="13">
        <v>609.25</v>
      </c>
      <c r="G92" s="5">
        <v>0</v>
      </c>
      <c r="H92" s="5">
        <v>104</v>
      </c>
      <c r="I92" s="5">
        <v>17133</v>
      </c>
      <c r="J92" s="30">
        <f t="shared" si="16"/>
        <v>6.0701570069456607E-3</v>
      </c>
      <c r="K92" s="13">
        <f t="shared" si="17"/>
        <v>0</v>
      </c>
      <c r="L92" s="13">
        <f t="shared" si="18"/>
        <v>100</v>
      </c>
    </row>
    <row r="93" spans="2:12" ht="12.75" customHeight="1" x14ac:dyDescent="0.25">
      <c r="B93" s="4">
        <v>44172</v>
      </c>
      <c r="C93" s="13">
        <v>1563.354</v>
      </c>
      <c r="D93" s="13">
        <v>636.11333333333334</v>
      </c>
      <c r="E93" s="13">
        <v>1704.2150000000001</v>
      </c>
      <c r="F93" s="13">
        <v>617.89</v>
      </c>
      <c r="G93" s="5">
        <v>0</v>
      </c>
      <c r="H93" s="5">
        <v>90</v>
      </c>
      <c r="I93" s="5">
        <v>15047</v>
      </c>
      <c r="J93" s="30">
        <f t="shared" si="16"/>
        <v>5.9812587226689704E-3</v>
      </c>
      <c r="K93" s="13">
        <f t="shared" si="17"/>
        <v>0</v>
      </c>
      <c r="L93" s="13">
        <f t="shared" si="18"/>
        <v>100</v>
      </c>
    </row>
    <row r="94" spans="2:12" ht="12.75" customHeight="1" x14ac:dyDescent="0.25">
      <c r="B94" s="20">
        <v>44173</v>
      </c>
      <c r="C94" s="13">
        <v>1557.45</v>
      </c>
      <c r="D94" s="13">
        <v>658.14666666666665</v>
      </c>
      <c r="E94" s="13">
        <v>1656.405</v>
      </c>
      <c r="F94" s="13">
        <v>649.54</v>
      </c>
      <c r="G94" s="5">
        <v>0</v>
      </c>
      <c r="H94" s="5">
        <v>36</v>
      </c>
      <c r="I94" s="5">
        <v>8598</v>
      </c>
      <c r="J94" s="30">
        <f t="shared" si="16"/>
        <v>4.1870202372644803E-3</v>
      </c>
      <c r="K94" s="13">
        <f t="shared" si="17"/>
        <v>0</v>
      </c>
      <c r="L94" s="13">
        <f t="shared" si="18"/>
        <v>100</v>
      </c>
    </row>
    <row r="95" spans="2:12" ht="12.75" customHeight="1" x14ac:dyDescent="0.25">
      <c r="B95" s="21">
        <v>44174</v>
      </c>
      <c r="C95" s="13">
        <v>1562.356</v>
      </c>
      <c r="D95" s="13">
        <v>644.41</v>
      </c>
      <c r="E95" s="13">
        <v>1689.2750000000001</v>
      </c>
      <c r="F95" s="13">
        <v>629.6</v>
      </c>
      <c r="G95" s="5">
        <v>0</v>
      </c>
      <c r="H95" s="5">
        <v>77</v>
      </c>
      <c r="I95" s="5">
        <v>15082</v>
      </c>
      <c r="J95" s="30">
        <f t="shared" si="16"/>
        <v>5.1054236838615572E-3</v>
      </c>
      <c r="K95" s="13">
        <f t="shared" si="17"/>
        <v>0</v>
      </c>
      <c r="L95" s="13">
        <f t="shared" si="18"/>
        <v>100</v>
      </c>
    </row>
    <row r="96" spans="2:12" ht="12.75" customHeight="1" x14ac:dyDescent="0.25">
      <c r="B96" s="20">
        <v>44175</v>
      </c>
      <c r="C96" s="13">
        <v>1561.31</v>
      </c>
      <c r="D96" s="13">
        <v>659.02666666666664</v>
      </c>
      <c r="E96" s="13">
        <v>1664.7350000000001</v>
      </c>
      <c r="F96" s="13">
        <v>657.36</v>
      </c>
      <c r="G96" s="5">
        <v>0</v>
      </c>
      <c r="H96" s="5">
        <v>32</v>
      </c>
      <c r="I96" s="5">
        <v>8270</v>
      </c>
      <c r="J96" s="30">
        <f t="shared" si="16"/>
        <v>3.8694074969770256E-3</v>
      </c>
      <c r="K96" s="13">
        <f t="shared" si="17"/>
        <v>0</v>
      </c>
      <c r="L96" s="13">
        <f t="shared" si="18"/>
        <v>100</v>
      </c>
    </row>
    <row r="97" spans="2:12" ht="12.75" customHeight="1" x14ac:dyDescent="0.25">
      <c r="B97" s="20">
        <v>44176</v>
      </c>
      <c r="C97" s="13">
        <v>1587.3660000000002</v>
      </c>
      <c r="D97" s="13">
        <v>729.29666666666662</v>
      </c>
      <c r="E97" s="13">
        <v>1624.4700000000003</v>
      </c>
      <c r="F97" s="13">
        <v>660.26</v>
      </c>
      <c r="G97" s="5">
        <v>0</v>
      </c>
      <c r="H97" s="5">
        <v>58</v>
      </c>
      <c r="I97" s="5">
        <v>7468</v>
      </c>
      <c r="J97" s="30">
        <f t="shared" si="16"/>
        <v>7.766470273165506E-3</v>
      </c>
      <c r="K97" s="13">
        <f t="shared" si="17"/>
        <v>0</v>
      </c>
      <c r="L97" s="13">
        <f t="shared" si="18"/>
        <v>100</v>
      </c>
    </row>
    <row r="98" spans="2:12" ht="12.75" customHeight="1" x14ac:dyDescent="0.25">
      <c r="B98" s="4">
        <v>44177</v>
      </c>
      <c r="C98" s="13">
        <v>1565.1699999999998</v>
      </c>
      <c r="D98" s="13">
        <v>638.51333333333321</v>
      </c>
      <c r="E98" s="13">
        <v>1705.155</v>
      </c>
      <c r="F98" s="13">
        <v>617.56999999999994</v>
      </c>
      <c r="G98" s="5">
        <v>0</v>
      </c>
      <c r="H98" s="5">
        <v>117</v>
      </c>
      <c r="I98" s="5">
        <v>19146</v>
      </c>
      <c r="J98" s="30">
        <f t="shared" si="16"/>
        <v>6.1109370103415855E-3</v>
      </c>
      <c r="K98" s="13">
        <f t="shared" si="17"/>
        <v>0</v>
      </c>
      <c r="L98" s="13">
        <f t="shared" si="18"/>
        <v>100</v>
      </c>
    </row>
    <row r="99" spans="2:12" ht="12.75" customHeight="1" x14ac:dyDescent="0.25">
      <c r="B99" s="4">
        <v>44178</v>
      </c>
      <c r="C99" s="13">
        <v>1559.7679999999998</v>
      </c>
      <c r="D99" s="13">
        <v>641.21333333333337</v>
      </c>
      <c r="E99" s="13">
        <v>1687.6</v>
      </c>
      <c r="F99" s="13">
        <v>614.49</v>
      </c>
      <c r="G99" s="5">
        <v>0</v>
      </c>
      <c r="H99" s="5">
        <v>69</v>
      </c>
      <c r="I99" s="5">
        <v>18135</v>
      </c>
      <c r="J99" s="30">
        <f t="shared" si="16"/>
        <v>3.80479735318445E-3</v>
      </c>
      <c r="K99" s="13">
        <f t="shared" si="17"/>
        <v>0</v>
      </c>
      <c r="L99" s="13">
        <f t="shared" si="18"/>
        <v>100</v>
      </c>
    </row>
    <row r="100" spans="2:12" ht="12.75" customHeight="1" x14ac:dyDescent="0.25">
      <c r="B100" s="4">
        <v>44179</v>
      </c>
      <c r="C100" s="13">
        <v>1577.1299999999999</v>
      </c>
      <c r="D100" s="13">
        <v>654.35</v>
      </c>
      <c r="E100" s="13">
        <v>1711.3</v>
      </c>
      <c r="F100" s="13">
        <v>629.98</v>
      </c>
      <c r="G100" s="5">
        <v>0</v>
      </c>
      <c r="H100" s="5">
        <v>98</v>
      </c>
      <c r="I100" s="5">
        <v>17748</v>
      </c>
      <c r="J100" s="30">
        <f t="shared" si="16"/>
        <v>5.5217489294568404E-3</v>
      </c>
      <c r="K100" s="13">
        <f t="shared" si="17"/>
        <v>0</v>
      </c>
      <c r="L100" s="13">
        <f t="shared" si="18"/>
        <v>100</v>
      </c>
    </row>
    <row r="101" spans="2:12" ht="12.75" customHeight="1" x14ac:dyDescent="0.25">
      <c r="B101" s="4">
        <v>44180</v>
      </c>
      <c r="C101" s="13">
        <v>1574.3619999999999</v>
      </c>
      <c r="D101" s="13">
        <v>641.87666666666667</v>
      </c>
      <c r="E101" s="13">
        <v>1723.0900000000001</v>
      </c>
      <c r="F101" s="13">
        <v>624.11</v>
      </c>
      <c r="G101" s="5">
        <v>0</v>
      </c>
      <c r="H101" s="5">
        <v>97</v>
      </c>
      <c r="I101" s="5">
        <v>19884</v>
      </c>
      <c r="J101" s="30">
        <f t="shared" si="16"/>
        <v>4.8782941058137198E-3</v>
      </c>
      <c r="K101" s="13">
        <f t="shared" si="17"/>
        <v>0</v>
      </c>
      <c r="L101" s="13">
        <f t="shared" si="18"/>
        <v>100</v>
      </c>
    </row>
    <row r="102" spans="2:12" ht="12.75" customHeight="1" x14ac:dyDescent="0.25">
      <c r="B102" s="21">
        <v>44181</v>
      </c>
      <c r="C102" s="13">
        <v>1580.32</v>
      </c>
      <c r="D102" s="13">
        <v>634.56666666666661</v>
      </c>
      <c r="E102" s="13">
        <v>1748.9499999999998</v>
      </c>
      <c r="F102" s="13">
        <v>626.36</v>
      </c>
      <c r="G102" s="5">
        <v>0</v>
      </c>
      <c r="H102" s="5">
        <v>52</v>
      </c>
      <c r="I102" s="5">
        <v>16936</v>
      </c>
      <c r="J102" s="30">
        <f t="shared" si="16"/>
        <v>3.0703826169107226E-3</v>
      </c>
      <c r="K102" s="13">
        <f t="shared" si="17"/>
        <v>0</v>
      </c>
      <c r="L102" s="13">
        <f t="shared" si="18"/>
        <v>100</v>
      </c>
    </row>
    <row r="103" spans="2:12" ht="12.75" customHeight="1" x14ac:dyDescent="0.25">
      <c r="B103" s="20">
        <v>44182</v>
      </c>
      <c r="C103" s="13">
        <v>1561.7739999999999</v>
      </c>
      <c r="D103" s="13">
        <v>658.21</v>
      </c>
      <c r="E103" s="13">
        <v>1667.12</v>
      </c>
      <c r="F103" s="13">
        <v>669.37</v>
      </c>
      <c r="G103" s="5">
        <v>0</v>
      </c>
      <c r="H103" s="5">
        <v>58</v>
      </c>
      <c r="I103" s="5">
        <v>8912</v>
      </c>
      <c r="J103" s="30">
        <f t="shared" si="16"/>
        <v>6.5080789946140036E-3</v>
      </c>
      <c r="K103" s="13">
        <f t="shared" si="17"/>
        <v>0</v>
      </c>
      <c r="L103" s="13">
        <f t="shared" si="18"/>
        <v>100</v>
      </c>
    </row>
    <row r="104" spans="2:12" ht="12.75" customHeight="1" x14ac:dyDescent="0.25">
      <c r="B104" s="20">
        <v>44183</v>
      </c>
      <c r="C104" s="13">
        <v>1807.0900000000001</v>
      </c>
      <c r="D104" s="13">
        <v>1066.2700000000002</v>
      </c>
      <c r="E104" s="13">
        <v>1668.3200000000002</v>
      </c>
      <c r="F104" s="13">
        <v>1571.27</v>
      </c>
      <c r="G104" s="5">
        <v>0</v>
      </c>
      <c r="H104" s="5">
        <v>36</v>
      </c>
      <c r="I104" s="5">
        <v>7418</v>
      </c>
      <c r="J104" s="30">
        <f t="shared" si="16"/>
        <v>4.8530601240226474E-3</v>
      </c>
      <c r="K104" s="13">
        <f t="shared" si="17"/>
        <v>0</v>
      </c>
      <c r="L104" s="13">
        <f t="shared" si="18"/>
        <v>100</v>
      </c>
    </row>
    <row r="105" spans="2:12" ht="12.75" customHeight="1" x14ac:dyDescent="0.25">
      <c r="B105" s="4">
        <v>44184</v>
      </c>
      <c r="C105" s="13">
        <v>1571.3739999999998</v>
      </c>
      <c r="D105" s="13">
        <v>634.87666666666667</v>
      </c>
      <c r="E105" s="13">
        <v>1726.1200000000001</v>
      </c>
      <c r="F105" s="13">
        <v>630.39</v>
      </c>
      <c r="G105" s="5">
        <v>0</v>
      </c>
      <c r="H105" s="5">
        <v>54</v>
      </c>
      <c r="I105" s="5">
        <v>18790</v>
      </c>
      <c r="J105" s="30">
        <f t="shared" si="16"/>
        <v>2.8738690792974985E-3</v>
      </c>
      <c r="K105" s="13">
        <f t="shared" si="17"/>
        <v>0</v>
      </c>
      <c r="L105" s="13">
        <f t="shared" si="18"/>
        <v>100</v>
      </c>
    </row>
    <row r="106" spans="2:12" ht="12.75" customHeight="1" x14ac:dyDescent="0.25">
      <c r="B106" s="4">
        <v>44185</v>
      </c>
      <c r="C106" s="13">
        <v>1572.6</v>
      </c>
      <c r="D106" s="13">
        <v>633.05333333333328</v>
      </c>
      <c r="E106" s="13">
        <v>1731.9199999999998</v>
      </c>
      <c r="F106" s="13">
        <v>625.04</v>
      </c>
      <c r="G106" s="5">
        <v>0</v>
      </c>
      <c r="H106" s="5">
        <v>83</v>
      </c>
      <c r="I106" s="5">
        <v>18454</v>
      </c>
      <c r="J106" s="30">
        <f t="shared" si="16"/>
        <v>4.49766988186843E-3</v>
      </c>
      <c r="K106" s="13">
        <f t="shared" si="17"/>
        <v>0</v>
      </c>
      <c r="L106" s="13">
        <f t="shared" si="18"/>
        <v>100</v>
      </c>
    </row>
    <row r="107" spans="2:12" ht="12.75" customHeight="1" x14ac:dyDescent="0.25">
      <c r="B107" s="4">
        <v>44186</v>
      </c>
      <c r="C107" s="13">
        <v>1538.1159999999998</v>
      </c>
      <c r="D107" s="13">
        <v>631.56333333333339</v>
      </c>
      <c r="E107" s="13">
        <v>1647.9449999999999</v>
      </c>
      <c r="F107" s="13">
        <v>611.46</v>
      </c>
      <c r="G107" s="5">
        <v>0</v>
      </c>
      <c r="H107" s="5">
        <v>72</v>
      </c>
      <c r="I107" s="5">
        <v>16625</v>
      </c>
      <c r="J107" s="30">
        <f t="shared" si="16"/>
        <v>4.330827067669173E-3</v>
      </c>
      <c r="K107" s="13">
        <f t="shared" si="17"/>
        <v>0</v>
      </c>
      <c r="L107" s="13">
        <f t="shared" si="18"/>
        <v>100</v>
      </c>
    </row>
    <row r="108" spans="2:12" ht="12.75" customHeight="1" x14ac:dyDescent="0.25">
      <c r="B108" s="4">
        <v>44187</v>
      </c>
      <c r="C108" s="13">
        <v>1550.0739999999998</v>
      </c>
      <c r="D108" s="13">
        <v>631.96</v>
      </c>
      <c r="E108" s="13">
        <v>1677.2450000000001</v>
      </c>
      <c r="F108" s="13">
        <v>616.31999999999994</v>
      </c>
      <c r="G108" s="5">
        <v>0</v>
      </c>
      <c r="H108" s="5">
        <v>47</v>
      </c>
      <c r="I108" s="5">
        <v>16014</v>
      </c>
      <c r="J108" s="30">
        <f t="shared" si="16"/>
        <v>2.9349319345572623E-3</v>
      </c>
      <c r="K108" s="13">
        <f t="shared" si="17"/>
        <v>0</v>
      </c>
      <c r="L108" s="13">
        <f t="shared" si="18"/>
        <v>100</v>
      </c>
    </row>
    <row r="109" spans="2:12" ht="12.75" customHeight="1" x14ac:dyDescent="0.25">
      <c r="B109" s="21">
        <v>44188</v>
      </c>
      <c r="C109" s="13">
        <v>1541.61</v>
      </c>
      <c r="D109" s="13">
        <v>628.55333333333328</v>
      </c>
      <c r="E109" s="13">
        <v>1661.1949999999999</v>
      </c>
      <c r="F109" s="13">
        <v>610.04999999999995</v>
      </c>
      <c r="G109" s="5">
        <v>0</v>
      </c>
      <c r="H109" s="5">
        <v>67</v>
      </c>
      <c r="I109" s="5">
        <v>14658</v>
      </c>
      <c r="J109" s="30">
        <f t="shared" si="16"/>
        <v>4.5708827943784962E-3</v>
      </c>
      <c r="K109" s="13">
        <f t="shared" si="17"/>
        <v>0</v>
      </c>
      <c r="L109" s="13">
        <f t="shared" si="18"/>
        <v>100</v>
      </c>
    </row>
    <row r="110" spans="2:12" ht="12.75" customHeight="1" x14ac:dyDescent="0.25">
      <c r="B110" s="20">
        <v>44189</v>
      </c>
      <c r="C110" s="13">
        <v>1572.1100000000001</v>
      </c>
      <c r="D110" s="13">
        <v>647.75666666666666</v>
      </c>
      <c r="E110" s="13">
        <v>1708.64</v>
      </c>
      <c r="F110" s="13">
        <v>657.97</v>
      </c>
      <c r="G110" s="5">
        <v>0</v>
      </c>
      <c r="H110" s="5">
        <v>32</v>
      </c>
      <c r="I110" s="5">
        <v>7825</v>
      </c>
      <c r="J110" s="30">
        <f t="shared" si="16"/>
        <v>4.0894568690095848E-3</v>
      </c>
      <c r="K110" s="13">
        <f t="shared" si="17"/>
        <v>0</v>
      </c>
      <c r="L110" s="13">
        <f t="shared" si="18"/>
        <v>100</v>
      </c>
    </row>
    <row r="111" spans="2:12" ht="12.75" customHeight="1" x14ac:dyDescent="0.25">
      <c r="B111" s="20">
        <v>44190</v>
      </c>
      <c r="C111" s="13">
        <v>1575.5519999999997</v>
      </c>
      <c r="D111" s="13">
        <v>668.38666666666666</v>
      </c>
      <c r="E111" s="13">
        <v>1686.2999999999997</v>
      </c>
      <c r="F111" s="13">
        <v>668.86</v>
      </c>
      <c r="G111" s="5">
        <v>0</v>
      </c>
      <c r="H111" s="5">
        <v>12</v>
      </c>
      <c r="I111" s="5">
        <v>4714</v>
      </c>
      <c r="J111" s="30">
        <f t="shared" si="16"/>
        <v>2.5456088247772591E-3</v>
      </c>
      <c r="K111" s="13">
        <f t="shared" si="17"/>
        <v>0</v>
      </c>
      <c r="L111" s="13">
        <f t="shared" si="18"/>
        <v>100</v>
      </c>
    </row>
    <row r="112" spans="2:12" ht="12.75" customHeight="1" x14ac:dyDescent="0.25">
      <c r="B112" s="20">
        <v>44191</v>
      </c>
      <c r="C112" s="13">
        <v>1576.7759999999998</v>
      </c>
      <c r="D112" s="13">
        <v>647.72</v>
      </c>
      <c r="E112" s="13">
        <v>1720.36</v>
      </c>
      <c r="F112" s="13">
        <v>650.15</v>
      </c>
      <c r="G112" s="5">
        <v>0</v>
      </c>
      <c r="H112" s="5">
        <v>30</v>
      </c>
      <c r="I112" s="5">
        <v>7416</v>
      </c>
      <c r="J112" s="30">
        <f t="shared" si="16"/>
        <v>4.0453074433656954E-3</v>
      </c>
      <c r="K112" s="13">
        <f t="shared" si="17"/>
        <v>0</v>
      </c>
      <c r="L112" s="13">
        <f t="shared" si="18"/>
        <v>100</v>
      </c>
    </row>
    <row r="113" spans="2:12" ht="12.75" customHeight="1" x14ac:dyDescent="0.25">
      <c r="B113" s="4">
        <v>44192</v>
      </c>
      <c r="C113" s="13">
        <v>1567.7939999999999</v>
      </c>
      <c r="D113" s="13">
        <v>630.53666666666663</v>
      </c>
      <c r="E113" s="13">
        <v>1723.6799999999998</v>
      </c>
      <c r="F113" s="13">
        <v>605.44000000000005</v>
      </c>
      <c r="G113" s="5">
        <v>0</v>
      </c>
      <c r="H113" s="5">
        <v>47</v>
      </c>
      <c r="I113" s="5">
        <v>18243</v>
      </c>
      <c r="J113" s="30">
        <f t="shared" si="16"/>
        <v>2.5763306473715946E-3</v>
      </c>
      <c r="K113" s="13">
        <f t="shared" si="17"/>
        <v>0</v>
      </c>
      <c r="L113" s="13">
        <f t="shared" si="18"/>
        <v>100</v>
      </c>
    </row>
    <row r="114" spans="2:12" ht="12.75" customHeight="1" x14ac:dyDescent="0.25">
      <c r="B114" s="4">
        <v>44193</v>
      </c>
      <c r="C114" s="13">
        <v>1576.8319999999999</v>
      </c>
      <c r="D114" s="13">
        <v>641.84333333333336</v>
      </c>
      <c r="E114" s="13">
        <v>1729.3150000000001</v>
      </c>
      <c r="F114" s="13">
        <v>614.5</v>
      </c>
      <c r="G114" s="5">
        <v>0</v>
      </c>
      <c r="H114" s="5">
        <v>84</v>
      </c>
      <c r="I114" s="5">
        <v>17528</v>
      </c>
      <c r="J114" s="30">
        <f t="shared" si="16"/>
        <v>4.7923322683706068E-3</v>
      </c>
      <c r="K114" s="13">
        <f t="shared" si="17"/>
        <v>0</v>
      </c>
      <c r="L114" s="13">
        <f t="shared" si="18"/>
        <v>100</v>
      </c>
    </row>
    <row r="115" spans="2:12" ht="12.75" customHeight="1" x14ac:dyDescent="0.25">
      <c r="B115" s="4">
        <v>44194</v>
      </c>
      <c r="C115" s="13">
        <v>1565.25</v>
      </c>
      <c r="D115" s="13">
        <v>649.16</v>
      </c>
      <c r="E115" s="13">
        <v>1689.3850000000002</v>
      </c>
      <c r="F115" s="13">
        <v>617.37</v>
      </c>
      <c r="G115" s="5">
        <v>0</v>
      </c>
      <c r="H115" s="5">
        <v>105</v>
      </c>
      <c r="I115" s="5">
        <v>16466</v>
      </c>
      <c r="J115" s="30">
        <f t="shared" si="16"/>
        <v>6.3767763877080044E-3</v>
      </c>
      <c r="K115" s="13">
        <f t="shared" si="17"/>
        <v>0</v>
      </c>
      <c r="L115" s="13">
        <f t="shared" si="18"/>
        <v>100</v>
      </c>
    </row>
    <row r="116" spans="2:12" ht="12.75" customHeight="1" x14ac:dyDescent="0.25">
      <c r="B116" s="21">
        <v>44195</v>
      </c>
      <c r="C116" s="13">
        <v>1581.5459999999998</v>
      </c>
      <c r="D116" s="13">
        <v>643.63333333333333</v>
      </c>
      <c r="E116" s="13">
        <v>1738.415</v>
      </c>
      <c r="F116" s="13">
        <v>625.85</v>
      </c>
      <c r="G116" s="5">
        <v>0</v>
      </c>
      <c r="H116" s="5">
        <v>112</v>
      </c>
      <c r="I116" s="5">
        <v>14833</v>
      </c>
      <c r="J116" s="30">
        <f t="shared" si="16"/>
        <v>7.5507314771118455E-3</v>
      </c>
      <c r="K116" s="13">
        <f t="shared" si="17"/>
        <v>0</v>
      </c>
      <c r="L116" s="13">
        <f t="shared" si="18"/>
        <v>100</v>
      </c>
    </row>
    <row r="117" spans="2:12" ht="12.75" customHeight="1" x14ac:dyDescent="0.25">
      <c r="B117" s="21">
        <v>44196</v>
      </c>
      <c r="C117" s="13">
        <v>1575.5099999999998</v>
      </c>
      <c r="D117" s="13">
        <v>645.9133333333333</v>
      </c>
      <c r="E117" s="13">
        <v>1719.905</v>
      </c>
      <c r="F117" s="13">
        <v>642.64</v>
      </c>
      <c r="G117" s="5">
        <v>1200000</v>
      </c>
      <c r="H117" s="5">
        <v>43</v>
      </c>
      <c r="I117" s="5">
        <v>8324</v>
      </c>
      <c r="J117" s="30">
        <f t="shared" ref="J117" si="19">H117/I117</f>
        <v>5.1657856799615567E-3</v>
      </c>
      <c r="K117" s="13">
        <f t="shared" ref="K117" si="20">G117/86400000</f>
        <v>1.3888888888888888E-2</v>
      </c>
      <c r="L117" s="13">
        <f t="shared" ref="L117" si="21">100-K117</f>
        <v>99.986111111111114</v>
      </c>
    </row>
    <row r="118" spans="2:12" x14ac:dyDescent="0.25">
      <c r="B118" s="15" t="s">
        <v>2</v>
      </c>
      <c r="C118" s="16">
        <v>243645.23999999996</v>
      </c>
      <c r="D118" s="16">
        <v>61154.569999999992</v>
      </c>
      <c r="E118" s="16">
        <v>104990.67</v>
      </c>
      <c r="F118" s="16">
        <v>20437.489999999994</v>
      </c>
      <c r="G118" s="16">
        <f t="shared" ref="G118" si="22">SUM(G87:G117)</f>
        <v>1200000</v>
      </c>
      <c r="H118" s="16">
        <v>2157</v>
      </c>
      <c r="I118" s="16">
        <v>428351</v>
      </c>
      <c r="J118" s="29" t="s">
        <v>34</v>
      </c>
      <c r="K118" s="17" t="s">
        <v>34</v>
      </c>
      <c r="L118" s="17" t="s">
        <v>34</v>
      </c>
    </row>
    <row r="119" spans="2:12" ht="25.5" x14ac:dyDescent="0.25">
      <c r="B119" s="19" t="s">
        <v>3</v>
      </c>
      <c r="C119" s="18">
        <v>1571.9047741935485</v>
      </c>
      <c r="D119" s="18">
        <v>657.57602150537662</v>
      </c>
      <c r="E119" s="18">
        <v>1693.3979032258067</v>
      </c>
      <c r="F119" s="18">
        <v>659.2738709677418</v>
      </c>
      <c r="G119" s="18">
        <f t="shared" ref="G119:L119" si="23">AVERAGE(G87:G117)</f>
        <v>38709.677419354841</v>
      </c>
      <c r="H119" s="18">
        <v>69.58064516129032</v>
      </c>
      <c r="I119" s="18">
        <v>13817.774193548386</v>
      </c>
      <c r="J119" s="31">
        <f t="shared" si="23"/>
        <v>5.0444156734623996E-3</v>
      </c>
      <c r="K119" s="18">
        <f t="shared" si="23"/>
        <v>4.4802867383512545E-4</v>
      </c>
      <c r="L119" s="18">
        <f t="shared" si="23"/>
        <v>99.99955197132617</v>
      </c>
    </row>
  </sheetData>
  <mergeCells count="6">
    <mergeCell ref="D4:F4"/>
    <mergeCell ref="G4:L4"/>
    <mergeCell ref="D44:F44"/>
    <mergeCell ref="G44:L44"/>
    <mergeCell ref="D84:F84"/>
    <mergeCell ref="G84:L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Enrico Gelli</cp:lastModifiedBy>
  <dcterms:created xsi:type="dcterms:W3CDTF">2019-09-12T08:36:46Z</dcterms:created>
  <dcterms:modified xsi:type="dcterms:W3CDTF">2023-08-24T10:41:33Z</dcterms:modified>
</cp:coreProperties>
</file>