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Lavoro\PSD2\documentazione e normativa\Compliance\Banca d'Italia\statistiche trimestrali\202301-03\per pubblicazione\"/>
    </mc:Choice>
  </mc:AlternateContent>
  <xr:revisionPtr revIDLastSave="0" documentId="13_ncr:1_{A07FE8FA-8A62-4538-AF38-E623153DA499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Riepilogo CBI Globe" sheetId="4" r:id="rId1"/>
    <sheet name="Riepilogo BPc - IB e MB" sheetId="13" r:id="rId2"/>
    <sheet name="Riepilogo BPc - MB+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T10" i="4" s="1"/>
  <c r="N103" i="4"/>
  <c r="T103" i="4" s="1"/>
  <c r="N104" i="4"/>
  <c r="T104" i="4" s="1"/>
  <c r="N105" i="4"/>
  <c r="N106" i="4"/>
  <c r="N107" i="4"/>
  <c r="T107" i="4" s="1"/>
  <c r="N108" i="4"/>
  <c r="T108" i="4" s="1"/>
  <c r="N109" i="4"/>
  <c r="T109" i="4" s="1"/>
  <c r="N110" i="4"/>
  <c r="N111" i="4"/>
  <c r="T111" i="4" s="1"/>
  <c r="N112" i="4"/>
  <c r="T112" i="4" s="1"/>
  <c r="N113" i="4"/>
  <c r="T113" i="4" s="1"/>
  <c r="N114" i="4"/>
  <c r="T114" i="4" s="1"/>
  <c r="N115" i="4"/>
  <c r="T115" i="4" s="1"/>
  <c r="N116" i="4"/>
  <c r="T116" i="4" s="1"/>
  <c r="N117" i="4"/>
  <c r="T117" i="4" s="1"/>
  <c r="N118" i="4"/>
  <c r="T118" i="4" s="1"/>
  <c r="N119" i="4"/>
  <c r="T119" i="4" s="1"/>
  <c r="N120" i="4"/>
  <c r="T120" i="4" s="1"/>
  <c r="N121" i="4"/>
  <c r="N122" i="4"/>
  <c r="N123" i="4"/>
  <c r="T123" i="4" s="1"/>
  <c r="N124" i="4"/>
  <c r="T124" i="4" s="1"/>
  <c r="N125" i="4"/>
  <c r="T125" i="4" s="1"/>
  <c r="N126" i="4"/>
  <c r="N127" i="4"/>
  <c r="N128" i="4"/>
  <c r="T128" i="4" s="1"/>
  <c r="N129" i="4"/>
  <c r="T129" i="4" s="1"/>
  <c r="N130" i="4"/>
  <c r="T130" i="4" s="1"/>
  <c r="N131" i="4"/>
  <c r="T131" i="4" s="1"/>
  <c r="N132" i="4"/>
  <c r="T132" i="4" s="1"/>
  <c r="N102" i="4"/>
  <c r="T102" i="4" s="1"/>
  <c r="N57" i="4"/>
  <c r="N58" i="4"/>
  <c r="T58" i="4" s="1"/>
  <c r="N59" i="4"/>
  <c r="T59" i="4" s="1"/>
  <c r="N60" i="4"/>
  <c r="N61" i="4"/>
  <c r="N62" i="4"/>
  <c r="T62" i="4" s="1"/>
  <c r="N63" i="4"/>
  <c r="T63" i="4" s="1"/>
  <c r="N64" i="4"/>
  <c r="N65" i="4"/>
  <c r="N66" i="4"/>
  <c r="T66" i="4" s="1"/>
  <c r="N67" i="4"/>
  <c r="T67" i="4" s="1"/>
  <c r="N68" i="4"/>
  <c r="T68" i="4" s="1"/>
  <c r="N69" i="4"/>
  <c r="T69" i="4" s="1"/>
  <c r="N70" i="4"/>
  <c r="T70" i="4" s="1"/>
  <c r="N71" i="4"/>
  <c r="T71" i="4" s="1"/>
  <c r="N72" i="4"/>
  <c r="T72" i="4" s="1"/>
  <c r="N73" i="4"/>
  <c r="N74" i="4"/>
  <c r="T74" i="4" s="1"/>
  <c r="N75" i="4"/>
  <c r="T75" i="4" s="1"/>
  <c r="N76" i="4"/>
  <c r="N77" i="4"/>
  <c r="N78" i="4"/>
  <c r="T78" i="4" s="1"/>
  <c r="N79" i="4"/>
  <c r="T79" i="4" s="1"/>
  <c r="N80" i="4"/>
  <c r="N81" i="4"/>
  <c r="N82" i="4"/>
  <c r="T82" i="4" s="1"/>
  <c r="N83" i="4"/>
  <c r="T83" i="4" s="1"/>
  <c r="N56" i="4"/>
  <c r="N11" i="4"/>
  <c r="N12" i="4"/>
  <c r="N13" i="4"/>
  <c r="N14" i="4"/>
  <c r="T14" i="4" s="1"/>
  <c r="N15" i="4"/>
  <c r="T15" i="4" s="1"/>
  <c r="N16" i="4"/>
  <c r="T16" i="4" s="1"/>
  <c r="N17" i="4"/>
  <c r="N18" i="4"/>
  <c r="T18" i="4" s="1"/>
  <c r="N19" i="4"/>
  <c r="T19" i="4" s="1"/>
  <c r="N20" i="4"/>
  <c r="T20" i="4" s="1"/>
  <c r="N21" i="4"/>
  <c r="N22" i="4"/>
  <c r="N23" i="4"/>
  <c r="T23" i="4" s="1"/>
  <c r="N24" i="4"/>
  <c r="T24" i="4" s="1"/>
  <c r="N25" i="4"/>
  <c r="N26" i="4"/>
  <c r="T26" i="4" s="1"/>
  <c r="N27" i="4"/>
  <c r="N28" i="4"/>
  <c r="T28" i="4" s="1"/>
  <c r="N29" i="4"/>
  <c r="T29" i="4" s="1"/>
  <c r="N30" i="4"/>
  <c r="T30" i="4" s="1"/>
  <c r="N31" i="4"/>
  <c r="T31" i="4" s="1"/>
  <c r="N32" i="4"/>
  <c r="N33" i="4"/>
  <c r="N34" i="4"/>
  <c r="T34" i="4" s="1"/>
  <c r="N35" i="4"/>
  <c r="T35" i="4" s="1"/>
  <c r="N36" i="4"/>
  <c r="T36" i="4" s="1"/>
  <c r="N37" i="4"/>
  <c r="N38" i="4"/>
  <c r="T38" i="4" s="1"/>
  <c r="N39" i="4"/>
  <c r="N40" i="4"/>
  <c r="T40" i="4" s="1"/>
  <c r="T22" i="4"/>
  <c r="R40" i="4"/>
  <c r="I49" i="4"/>
  <c r="J117" i="14"/>
  <c r="K117" i="14"/>
  <c r="L117" i="14" s="1"/>
  <c r="J37" i="14"/>
  <c r="K37" i="14"/>
  <c r="L37" i="14" s="1"/>
  <c r="J117" i="13"/>
  <c r="K117" i="13"/>
  <c r="L117" i="13" s="1"/>
  <c r="J37" i="13"/>
  <c r="K37" i="13"/>
  <c r="L37" i="13" s="1"/>
  <c r="Q132" i="4"/>
  <c r="R132" i="4"/>
  <c r="S132" i="4"/>
  <c r="W132" i="4"/>
  <c r="X132" i="4"/>
  <c r="Q40" i="4"/>
  <c r="S40" i="4"/>
  <c r="W40" i="4"/>
  <c r="X40" i="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87" i="14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87" i="13"/>
  <c r="T105" i="4"/>
  <c r="T106" i="4"/>
  <c r="T110" i="4"/>
  <c r="T121" i="4"/>
  <c r="T122" i="4"/>
  <c r="T126" i="4"/>
  <c r="T127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02" i="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47" i="14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47" i="13"/>
  <c r="T57" i="4"/>
  <c r="T60" i="4"/>
  <c r="T61" i="4"/>
  <c r="T64" i="4"/>
  <c r="T65" i="4"/>
  <c r="T73" i="4"/>
  <c r="T76" i="4"/>
  <c r="T77" i="4"/>
  <c r="T80" i="4"/>
  <c r="T81" i="4"/>
  <c r="T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56" i="4"/>
  <c r="R56" i="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7" i="14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7" i="13"/>
  <c r="T11" i="4"/>
  <c r="T13" i="4"/>
  <c r="T17" i="4"/>
  <c r="T21" i="4"/>
  <c r="T25" i="4"/>
  <c r="T27" i="4"/>
  <c r="T32" i="4"/>
  <c r="T33" i="4"/>
  <c r="T37" i="4"/>
  <c r="T3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10" i="4"/>
  <c r="F141" i="4"/>
  <c r="E141" i="4"/>
  <c r="D141" i="4"/>
  <c r="F140" i="4"/>
  <c r="E140" i="4"/>
  <c r="D140" i="4"/>
  <c r="F95" i="4"/>
  <c r="E95" i="4"/>
  <c r="D95" i="4"/>
  <c r="F94" i="4"/>
  <c r="E94" i="4"/>
  <c r="D94" i="4"/>
  <c r="D49" i="4"/>
  <c r="E49" i="4"/>
  <c r="F49" i="4"/>
  <c r="E48" i="4"/>
  <c r="F48" i="4"/>
  <c r="D48" i="4"/>
  <c r="G141" i="4"/>
  <c r="G140" i="4"/>
  <c r="G95" i="4"/>
  <c r="G94" i="4"/>
  <c r="G49" i="4"/>
  <c r="G48" i="4"/>
  <c r="G119" i="14"/>
  <c r="G118" i="14"/>
  <c r="K116" i="14"/>
  <c r="L116" i="14" s="1"/>
  <c r="K115" i="14"/>
  <c r="L115" i="14" s="1"/>
  <c r="K114" i="14"/>
  <c r="L114" i="14" s="1"/>
  <c r="K113" i="14"/>
  <c r="L113" i="14" s="1"/>
  <c r="K112" i="14"/>
  <c r="L112" i="14" s="1"/>
  <c r="K111" i="14"/>
  <c r="L111" i="14" s="1"/>
  <c r="K110" i="14"/>
  <c r="L110" i="14" s="1"/>
  <c r="K109" i="14"/>
  <c r="L109" i="14" s="1"/>
  <c r="K108" i="14"/>
  <c r="L108" i="14" s="1"/>
  <c r="K107" i="14"/>
  <c r="L107" i="14" s="1"/>
  <c r="K106" i="14"/>
  <c r="L106" i="14" s="1"/>
  <c r="K105" i="14"/>
  <c r="L105" i="14" s="1"/>
  <c r="K104" i="14"/>
  <c r="L104" i="14" s="1"/>
  <c r="K103" i="14"/>
  <c r="L103" i="14" s="1"/>
  <c r="K102" i="14"/>
  <c r="L102" i="14" s="1"/>
  <c r="K101" i="14"/>
  <c r="L101" i="14" s="1"/>
  <c r="K100" i="14"/>
  <c r="L100" i="14" s="1"/>
  <c r="K99" i="14"/>
  <c r="L99" i="14" s="1"/>
  <c r="K98" i="14"/>
  <c r="L98" i="14" s="1"/>
  <c r="K97" i="14"/>
  <c r="L97" i="14" s="1"/>
  <c r="K96" i="14"/>
  <c r="L96" i="14" s="1"/>
  <c r="K95" i="14"/>
  <c r="L95" i="14" s="1"/>
  <c r="K94" i="14"/>
  <c r="L94" i="14" s="1"/>
  <c r="K93" i="14"/>
  <c r="L93" i="14" s="1"/>
  <c r="K92" i="14"/>
  <c r="L92" i="14" s="1"/>
  <c r="K91" i="14"/>
  <c r="L91" i="14" s="1"/>
  <c r="K90" i="14"/>
  <c r="L90" i="14" s="1"/>
  <c r="K89" i="14"/>
  <c r="L89" i="14" s="1"/>
  <c r="K88" i="14"/>
  <c r="L88" i="14" s="1"/>
  <c r="K87" i="14"/>
  <c r="L87" i="14" s="1"/>
  <c r="G79" i="14"/>
  <c r="G78" i="14"/>
  <c r="K74" i="14"/>
  <c r="L74" i="14" s="1"/>
  <c r="K73" i="14"/>
  <c r="L73" i="14" s="1"/>
  <c r="K72" i="14"/>
  <c r="L72" i="14" s="1"/>
  <c r="K71" i="14"/>
  <c r="L71" i="14" s="1"/>
  <c r="K70" i="14"/>
  <c r="L70" i="14" s="1"/>
  <c r="K69" i="14"/>
  <c r="L69" i="14" s="1"/>
  <c r="K68" i="14"/>
  <c r="L68" i="14" s="1"/>
  <c r="K67" i="14"/>
  <c r="L67" i="14" s="1"/>
  <c r="K66" i="14"/>
  <c r="L66" i="14" s="1"/>
  <c r="K65" i="14"/>
  <c r="L65" i="14" s="1"/>
  <c r="K64" i="14"/>
  <c r="L64" i="14" s="1"/>
  <c r="K63" i="14"/>
  <c r="L63" i="14" s="1"/>
  <c r="K62" i="14"/>
  <c r="L62" i="14" s="1"/>
  <c r="K61" i="14"/>
  <c r="L61" i="14" s="1"/>
  <c r="K60" i="14"/>
  <c r="L60" i="14" s="1"/>
  <c r="K59" i="14"/>
  <c r="L59" i="14" s="1"/>
  <c r="K58" i="14"/>
  <c r="L58" i="14" s="1"/>
  <c r="K57" i="14"/>
  <c r="L57" i="14" s="1"/>
  <c r="K56" i="14"/>
  <c r="L56" i="14" s="1"/>
  <c r="K55" i="14"/>
  <c r="L55" i="14" s="1"/>
  <c r="K54" i="14"/>
  <c r="L54" i="14" s="1"/>
  <c r="K53" i="14"/>
  <c r="L53" i="14" s="1"/>
  <c r="K52" i="14"/>
  <c r="L52" i="14" s="1"/>
  <c r="K51" i="14"/>
  <c r="L51" i="14" s="1"/>
  <c r="K50" i="14"/>
  <c r="L50" i="14" s="1"/>
  <c r="K49" i="14"/>
  <c r="L49" i="14" s="1"/>
  <c r="K48" i="14"/>
  <c r="L48" i="14" s="1"/>
  <c r="K47" i="14"/>
  <c r="L47" i="14" s="1"/>
  <c r="G39" i="14"/>
  <c r="G38" i="14"/>
  <c r="K36" i="14"/>
  <c r="L36" i="14" s="1"/>
  <c r="K35" i="14"/>
  <c r="L35" i="14" s="1"/>
  <c r="K34" i="14"/>
  <c r="L34" i="14" s="1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K20" i="14"/>
  <c r="L20" i="14" s="1"/>
  <c r="K19" i="14"/>
  <c r="L19" i="14" s="1"/>
  <c r="K18" i="14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G119" i="13"/>
  <c r="G79" i="13"/>
  <c r="G118" i="13"/>
  <c r="G78" i="13"/>
  <c r="G39" i="13"/>
  <c r="G38" i="13"/>
  <c r="K116" i="13"/>
  <c r="L116" i="13" s="1"/>
  <c r="K115" i="13"/>
  <c r="L115" i="13" s="1"/>
  <c r="K114" i="13"/>
  <c r="L114" i="13" s="1"/>
  <c r="K113" i="13"/>
  <c r="L113" i="13" s="1"/>
  <c r="K112" i="13"/>
  <c r="L112" i="13" s="1"/>
  <c r="K111" i="13"/>
  <c r="L111" i="13" s="1"/>
  <c r="K110" i="13"/>
  <c r="L110" i="13" s="1"/>
  <c r="K109" i="13"/>
  <c r="L109" i="13" s="1"/>
  <c r="K108" i="13"/>
  <c r="L108" i="13" s="1"/>
  <c r="K107" i="13"/>
  <c r="L107" i="13" s="1"/>
  <c r="K106" i="13"/>
  <c r="L106" i="13" s="1"/>
  <c r="K105" i="13"/>
  <c r="L105" i="13" s="1"/>
  <c r="K104" i="13"/>
  <c r="L104" i="13" s="1"/>
  <c r="K103" i="13"/>
  <c r="L103" i="13" s="1"/>
  <c r="K102" i="13"/>
  <c r="L102" i="13" s="1"/>
  <c r="K101" i="13"/>
  <c r="L101" i="13" s="1"/>
  <c r="K100" i="13"/>
  <c r="L100" i="13" s="1"/>
  <c r="K99" i="13"/>
  <c r="L99" i="13" s="1"/>
  <c r="K98" i="13"/>
  <c r="L98" i="13" s="1"/>
  <c r="K97" i="13"/>
  <c r="L97" i="13" s="1"/>
  <c r="K96" i="13"/>
  <c r="L96" i="13" s="1"/>
  <c r="K95" i="13"/>
  <c r="L95" i="13" s="1"/>
  <c r="K94" i="13"/>
  <c r="L94" i="13" s="1"/>
  <c r="K93" i="13"/>
  <c r="L93" i="13" s="1"/>
  <c r="K92" i="13"/>
  <c r="L92" i="13" s="1"/>
  <c r="K91" i="13"/>
  <c r="L91" i="13" s="1"/>
  <c r="K90" i="13"/>
  <c r="L90" i="13" s="1"/>
  <c r="K89" i="13"/>
  <c r="L89" i="13" s="1"/>
  <c r="K88" i="13"/>
  <c r="L88" i="13" s="1"/>
  <c r="K87" i="13"/>
  <c r="L87" i="13" s="1"/>
  <c r="K74" i="13"/>
  <c r="L74" i="13" s="1"/>
  <c r="K73" i="13"/>
  <c r="L73" i="13" s="1"/>
  <c r="K72" i="13"/>
  <c r="L72" i="13" s="1"/>
  <c r="K71" i="13"/>
  <c r="L71" i="13" s="1"/>
  <c r="K70" i="13"/>
  <c r="L70" i="13" s="1"/>
  <c r="K69" i="13"/>
  <c r="L69" i="13" s="1"/>
  <c r="K68" i="13"/>
  <c r="L68" i="13" s="1"/>
  <c r="K67" i="13"/>
  <c r="L67" i="13" s="1"/>
  <c r="K66" i="13"/>
  <c r="L66" i="13" s="1"/>
  <c r="K65" i="13"/>
  <c r="L65" i="13" s="1"/>
  <c r="K64" i="13"/>
  <c r="L64" i="13" s="1"/>
  <c r="K63" i="13"/>
  <c r="L63" i="13" s="1"/>
  <c r="K62" i="13"/>
  <c r="L62" i="13" s="1"/>
  <c r="K61" i="13"/>
  <c r="L61" i="13" s="1"/>
  <c r="K60" i="13"/>
  <c r="L60" i="13" s="1"/>
  <c r="K59" i="13"/>
  <c r="L59" i="13" s="1"/>
  <c r="K58" i="13"/>
  <c r="L58" i="13" s="1"/>
  <c r="K57" i="13"/>
  <c r="L57" i="13" s="1"/>
  <c r="K56" i="13"/>
  <c r="L56" i="13" s="1"/>
  <c r="K55" i="13"/>
  <c r="L55" i="13" s="1"/>
  <c r="K54" i="13"/>
  <c r="L54" i="13" s="1"/>
  <c r="K53" i="13"/>
  <c r="L53" i="13" s="1"/>
  <c r="K52" i="13"/>
  <c r="L52" i="13" s="1"/>
  <c r="K51" i="13"/>
  <c r="L51" i="13" s="1"/>
  <c r="K50" i="13"/>
  <c r="L50" i="13" s="1"/>
  <c r="K49" i="13"/>
  <c r="L49" i="13" s="1"/>
  <c r="K48" i="13"/>
  <c r="L48" i="13" s="1"/>
  <c r="K47" i="13"/>
  <c r="L47" i="13" s="1"/>
  <c r="K8" i="13"/>
  <c r="L8" i="13" s="1"/>
  <c r="K9" i="13"/>
  <c r="L9" i="13" s="1"/>
  <c r="K10" i="13"/>
  <c r="L10" i="13" s="1"/>
  <c r="K11" i="13"/>
  <c r="L11" i="13" s="1"/>
  <c r="K12" i="13"/>
  <c r="L12" i="13" s="1"/>
  <c r="K13" i="13"/>
  <c r="L13" i="13" s="1"/>
  <c r="K14" i="13"/>
  <c r="L14" i="13" s="1"/>
  <c r="K15" i="13"/>
  <c r="L15" i="13" s="1"/>
  <c r="K16" i="13"/>
  <c r="L16" i="13" s="1"/>
  <c r="K17" i="13"/>
  <c r="L17" i="13" s="1"/>
  <c r="K18" i="13"/>
  <c r="L18" i="13" s="1"/>
  <c r="K19" i="13"/>
  <c r="L19" i="13" s="1"/>
  <c r="K20" i="13"/>
  <c r="L20" i="13" s="1"/>
  <c r="K21" i="13"/>
  <c r="L21" i="13" s="1"/>
  <c r="K22" i="13"/>
  <c r="L22" i="13" s="1"/>
  <c r="K23" i="13"/>
  <c r="L23" i="13" s="1"/>
  <c r="K24" i="13"/>
  <c r="L24" i="13" s="1"/>
  <c r="K25" i="13"/>
  <c r="L25" i="13" s="1"/>
  <c r="K26" i="13"/>
  <c r="L26" i="13" s="1"/>
  <c r="K27" i="13"/>
  <c r="L27" i="13" s="1"/>
  <c r="K28" i="13"/>
  <c r="L28" i="13" s="1"/>
  <c r="K29" i="13"/>
  <c r="L29" i="13" s="1"/>
  <c r="K30" i="13"/>
  <c r="L30" i="13" s="1"/>
  <c r="K31" i="13"/>
  <c r="L31" i="13" s="1"/>
  <c r="K32" i="13"/>
  <c r="L32" i="13" s="1"/>
  <c r="K33" i="13"/>
  <c r="L33" i="13" s="1"/>
  <c r="K34" i="13"/>
  <c r="L34" i="13" s="1"/>
  <c r="K35" i="13"/>
  <c r="L35" i="13" s="1"/>
  <c r="K36" i="13"/>
  <c r="L36" i="13" s="1"/>
  <c r="K7" i="13"/>
  <c r="L7" i="13" s="1"/>
  <c r="J141" i="4"/>
  <c r="I141" i="4"/>
  <c r="H141" i="4"/>
  <c r="C141" i="4"/>
  <c r="J140" i="4"/>
  <c r="I140" i="4"/>
  <c r="H140" i="4"/>
  <c r="C140" i="4"/>
  <c r="J95" i="4"/>
  <c r="I95" i="4"/>
  <c r="H95" i="4"/>
  <c r="C95" i="4"/>
  <c r="J94" i="4"/>
  <c r="I94" i="4"/>
  <c r="H94" i="4"/>
  <c r="C94" i="4"/>
  <c r="J49" i="4"/>
  <c r="J48" i="4"/>
  <c r="I48" i="4"/>
  <c r="H49" i="4"/>
  <c r="H48" i="4"/>
  <c r="C49" i="4"/>
  <c r="C48" i="4"/>
  <c r="V88" i="4"/>
  <c r="U88" i="4"/>
  <c r="V134" i="4"/>
  <c r="U134" i="4"/>
  <c r="X131" i="4"/>
  <c r="W131" i="4"/>
  <c r="X130" i="4"/>
  <c r="W130" i="4"/>
  <c r="X129" i="4"/>
  <c r="W129" i="4"/>
  <c r="X128" i="4"/>
  <c r="W128" i="4"/>
  <c r="X127" i="4"/>
  <c r="W127" i="4"/>
  <c r="X126" i="4"/>
  <c r="W126" i="4"/>
  <c r="X125" i="4"/>
  <c r="W125" i="4"/>
  <c r="X124" i="4"/>
  <c r="W124" i="4"/>
  <c r="X123" i="4"/>
  <c r="W123" i="4"/>
  <c r="X122" i="4"/>
  <c r="W122" i="4"/>
  <c r="X121" i="4"/>
  <c r="W121" i="4"/>
  <c r="X120" i="4"/>
  <c r="W120" i="4"/>
  <c r="X119" i="4"/>
  <c r="W119" i="4"/>
  <c r="X118" i="4"/>
  <c r="W118" i="4"/>
  <c r="X117" i="4"/>
  <c r="W117" i="4"/>
  <c r="X116" i="4"/>
  <c r="W116" i="4"/>
  <c r="X115" i="4"/>
  <c r="W115" i="4"/>
  <c r="X114" i="4"/>
  <c r="W114" i="4"/>
  <c r="X113" i="4"/>
  <c r="W113" i="4"/>
  <c r="X112" i="4"/>
  <c r="W112" i="4"/>
  <c r="X111" i="4"/>
  <c r="W111" i="4"/>
  <c r="X110" i="4"/>
  <c r="W110" i="4"/>
  <c r="X109" i="4"/>
  <c r="W109" i="4"/>
  <c r="X108" i="4"/>
  <c r="W108" i="4"/>
  <c r="X107" i="4"/>
  <c r="W107" i="4"/>
  <c r="X106" i="4"/>
  <c r="W106" i="4"/>
  <c r="X105" i="4"/>
  <c r="W105" i="4"/>
  <c r="X104" i="4"/>
  <c r="W104" i="4"/>
  <c r="X103" i="4"/>
  <c r="W103" i="4"/>
  <c r="X102" i="4"/>
  <c r="W102" i="4"/>
  <c r="X83" i="4"/>
  <c r="W83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X66" i="4"/>
  <c r="W66" i="4"/>
  <c r="X65" i="4"/>
  <c r="W65" i="4"/>
  <c r="X64" i="4"/>
  <c r="W64" i="4"/>
  <c r="X63" i="4"/>
  <c r="W63" i="4"/>
  <c r="X62" i="4"/>
  <c r="W62" i="4"/>
  <c r="X61" i="4"/>
  <c r="W61" i="4"/>
  <c r="X60" i="4"/>
  <c r="W60" i="4"/>
  <c r="X59" i="4"/>
  <c r="W59" i="4"/>
  <c r="X58" i="4"/>
  <c r="W58" i="4"/>
  <c r="X57" i="4"/>
  <c r="W57" i="4"/>
  <c r="X56" i="4"/>
  <c r="W56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10" i="4"/>
  <c r="V42" i="4"/>
  <c r="U42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10" i="4"/>
  <c r="S134" i="4" l="1"/>
  <c r="S88" i="4"/>
  <c r="Q88" i="4"/>
  <c r="J79" i="13"/>
  <c r="J39" i="13"/>
  <c r="M141" i="4"/>
  <c r="N134" i="4"/>
  <c r="Q134" i="4"/>
  <c r="N88" i="4"/>
  <c r="M49" i="4"/>
  <c r="N42" i="4"/>
  <c r="T12" i="4"/>
  <c r="T42" i="4" s="1"/>
  <c r="R42" i="4"/>
  <c r="J119" i="13"/>
  <c r="W88" i="4"/>
  <c r="M95" i="4"/>
  <c r="W134" i="4"/>
  <c r="L79" i="13"/>
  <c r="L119" i="14"/>
  <c r="K119" i="14"/>
  <c r="J119" i="14"/>
  <c r="L119" i="13"/>
  <c r="K119" i="13"/>
  <c r="J79" i="14"/>
  <c r="L79" i="14"/>
  <c r="K79" i="14"/>
  <c r="K79" i="13"/>
  <c r="J39" i="14"/>
  <c r="K39" i="14"/>
  <c r="L39" i="14"/>
  <c r="L39" i="13"/>
  <c r="K39" i="13"/>
  <c r="T88" i="4"/>
  <c r="Q42" i="4"/>
  <c r="S42" i="4"/>
  <c r="W42" i="4"/>
  <c r="R88" i="4"/>
  <c r="X88" i="4"/>
  <c r="X134" i="4"/>
  <c r="X42" i="4"/>
  <c r="R134" i="4"/>
  <c r="T134" i="4"/>
  <c r="K95" i="4" l="1"/>
  <c r="K141" i="4"/>
  <c r="L49" i="4"/>
  <c r="N141" i="4"/>
  <c r="L95" i="4"/>
  <c r="N49" i="4"/>
  <c r="N95" i="4"/>
  <c r="K49" i="4"/>
  <c r="L141" i="4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<sst xmlns="http://schemas.openxmlformats.org/spreadsheetml/2006/main" count="516" uniqueCount="46">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</sst>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X141"/>
  <sheetViews>
    <sheetView tabSelected="1" workbookViewId="0">
      <selection activeCell="E151" sqref="E151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 x14ac:dyDescent="0.25">
      <c r="B1" s="7" t="s">
        <v>4</v>
      </c>
    </row>
    <row r="2" spans="2:24" x14ac:dyDescent="0.25">
      <c r="B2" s="1">
        <v>1</v>
      </c>
      <c r="C2" s="1" t="s">
        <v>5</v>
      </c>
    </row>
    <row r="3" spans="2:24" x14ac:dyDescent="0.25">
      <c r="B3" s="1">
        <v>2</v>
      </c>
      <c r="C3" s="1" t="s">
        <v>6</v>
      </c>
    </row>
    <row r="6" spans="2:24" x14ac:dyDescent="0.25">
      <c r="B6" s="1" t="s">
        <v>35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</row>
    <row r="7" spans="2:24" ht="63.75" x14ac:dyDescent="0.25">
      <c r="B7" s="5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 x14ac:dyDescent="0.25">
      <c r="B8" s="6" t="s">
        <v>13</v>
      </c>
      <c r="C8" s="8"/>
      <c r="D8" s="9"/>
      <c r="E8" s="9" t="s">
        <v>38</v>
      </c>
      <c r="F8" s="9" t="s">
        <v>39</v>
      </c>
      <c r="G8" s="9" t="s">
        <v>40</v>
      </c>
      <c r="H8" s="9" t="s">
        <v>14</v>
      </c>
      <c r="I8" s="9" t="s">
        <v>14</v>
      </c>
      <c r="J8" s="9" t="s">
        <v>15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19</v>
      </c>
      <c r="Q8" s="9" t="s">
        <v>20</v>
      </c>
      <c r="R8" s="9" t="s">
        <v>21</v>
      </c>
      <c r="S8" s="9" t="s">
        <v>22</v>
      </c>
      <c r="T8" s="9" t="s">
        <v>21</v>
      </c>
      <c r="U8" s="9" t="s">
        <v>23</v>
      </c>
      <c r="V8" s="9" t="s">
        <v>23</v>
      </c>
      <c r="W8" s="9" t="s">
        <v>24</v>
      </c>
      <c r="X8" s="9" t="s">
        <v>24</v>
      </c>
    </row>
    <row r="9" spans="2:24" x14ac:dyDescent="0.25">
      <c r="B9" s="3" t="s">
        <v>1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11" t="s">
        <v>26</v>
      </c>
      <c r="I9" s="11" t="s">
        <v>26</v>
      </c>
      <c r="J9" s="11" t="s">
        <v>27</v>
      </c>
      <c r="K9" s="11" t="s">
        <v>27</v>
      </c>
      <c r="L9" s="11" t="s">
        <v>28</v>
      </c>
      <c r="M9" s="11" t="s">
        <v>28</v>
      </c>
      <c r="N9" s="11" t="s">
        <v>29</v>
      </c>
      <c r="O9" s="11" t="s">
        <v>28</v>
      </c>
      <c r="P9" s="11" t="s">
        <v>28</v>
      </c>
      <c r="Q9" s="11" t="s">
        <v>30</v>
      </c>
      <c r="R9" s="11" t="s">
        <v>31</v>
      </c>
      <c r="S9" s="11" t="s">
        <v>30</v>
      </c>
      <c r="T9" s="11" t="s">
        <v>31</v>
      </c>
      <c r="U9" s="11" t="s">
        <v>32</v>
      </c>
      <c r="V9" s="11" t="s">
        <v>32</v>
      </c>
      <c r="W9" s="11" t="s">
        <v>33</v>
      </c>
      <c r="X9" s="11" t="s">
        <v>33</v>
      </c>
    </row>
    <row r="10" spans="2:24" x14ac:dyDescent="0.25">
      <c r="B10" s="19">
        <v>43831</v>
      </c>
      <c r="C10" s="12">
        <v>389.24728571428574</v>
      </c>
      <c r="D10" s="12">
        <v>285.12839999999994</v>
      </c>
      <c r="E10" s="12">
        <v>308.01049999999998</v>
      </c>
      <c r="F10" s="12">
        <v>193.6</v>
      </c>
      <c r="G10" s="12">
        <v>0</v>
      </c>
      <c r="H10" s="4">
        <v>0</v>
      </c>
      <c r="I10" s="4">
        <v>0</v>
      </c>
      <c r="J10" s="4">
        <v>848</v>
      </c>
      <c r="K10" s="4">
        <v>731</v>
      </c>
      <c r="L10" s="4">
        <v>0</v>
      </c>
      <c r="M10" s="4">
        <v>0</v>
      </c>
      <c r="N10" s="30">
        <f t="shared" ref="N10:N40" si="0">IF(M10=0,0,M10/K10)</f>
        <v>0</v>
      </c>
      <c r="O10" s="4">
        <v>48</v>
      </c>
      <c r="P10" s="4">
        <v>12</v>
      </c>
      <c r="Q10" s="30">
        <f>IF(O10=0,0,O10/J10)</f>
        <v>5.6603773584905662E-2</v>
      </c>
      <c r="R10" s="30">
        <f>IF(L10=0,0,L10/J10)</f>
        <v>0</v>
      </c>
      <c r="S10" s="30">
        <f>IF(P10=0,0,P10/K10)</f>
        <v>1.6415868673050615E-2</v>
      </c>
      <c r="T10" s="30">
        <f>IF(N10=0,0,N10/K10)</f>
        <v>0</v>
      </c>
      <c r="U10" s="12">
        <v>0</v>
      </c>
      <c r="V10" s="12">
        <v>0</v>
      </c>
      <c r="W10" s="12">
        <f>100-U10</f>
        <v>100</v>
      </c>
      <c r="X10" s="12">
        <f>100-V10</f>
        <v>100</v>
      </c>
    </row>
    <row r="11" spans="2:24" x14ac:dyDescent="0.25">
      <c r="B11" s="29">
        <v>43832</v>
      </c>
      <c r="C11" s="12">
        <v>458.44510000000008</v>
      </c>
      <c r="D11" s="12">
        <v>407.11599999999999</v>
      </c>
      <c r="E11" s="12">
        <v>323.16533333333336</v>
      </c>
      <c r="F11" s="12">
        <v>491.06666666666661</v>
      </c>
      <c r="G11" s="12">
        <v>0</v>
      </c>
      <c r="H11" s="4">
        <v>0</v>
      </c>
      <c r="I11" s="4">
        <v>0</v>
      </c>
      <c r="J11" s="4">
        <v>1024</v>
      </c>
      <c r="K11" s="4">
        <v>882</v>
      </c>
      <c r="L11" s="4">
        <v>0</v>
      </c>
      <c r="M11" s="4">
        <v>0</v>
      </c>
      <c r="N11" s="30">
        <f t="shared" si="0"/>
        <v>0</v>
      </c>
      <c r="O11" s="4">
        <v>48</v>
      </c>
      <c r="P11" s="4">
        <v>12</v>
      </c>
      <c r="Q11" s="30">
        <f t="shared" ref="Q11:Q39" si="1">IF(O11=0,0,O11/J11)</f>
        <v>4.6875E-2</v>
      </c>
      <c r="R11" s="30">
        <f t="shared" ref="R11:R39" si="2">IF(L11=0,0,L11/J11)</f>
        <v>0</v>
      </c>
      <c r="S11" s="30">
        <f t="shared" ref="S11:S39" si="3">IF(P11=0,0,P11/K11)</f>
        <v>1.3605442176870748E-2</v>
      </c>
      <c r="T11" s="30">
        <f t="shared" ref="T11:T39" si="4">IF(N11=0,0,N11/K11)</f>
        <v>0</v>
      </c>
      <c r="U11" s="12">
        <v>0</v>
      </c>
      <c r="V11" s="12">
        <v>0</v>
      </c>
      <c r="W11" s="12">
        <f t="shared" ref="W11:W39" si="5">100-U11</f>
        <v>100</v>
      </c>
      <c r="X11" s="12">
        <f t="shared" ref="X11:X39" si="6">100-V11</f>
        <v>100</v>
      </c>
    </row>
    <row r="12" spans="2:24" x14ac:dyDescent="0.25">
      <c r="B12" s="29">
        <v>43833</v>
      </c>
      <c r="C12" s="12">
        <v>339.64240000000001</v>
      </c>
      <c r="D12" s="12">
        <v>369.48583333333335</v>
      </c>
      <c r="E12" s="12">
        <v>286.1556666666666</v>
      </c>
      <c r="F12" s="12">
        <v>452.81600000000003</v>
      </c>
      <c r="G12" s="12">
        <v>0</v>
      </c>
      <c r="H12" s="4">
        <v>0</v>
      </c>
      <c r="I12" s="4">
        <v>0</v>
      </c>
      <c r="J12" s="4">
        <v>1096</v>
      </c>
      <c r="K12" s="4">
        <v>1008</v>
      </c>
      <c r="L12" s="4">
        <v>0</v>
      </c>
      <c r="M12" s="4">
        <v>0</v>
      </c>
      <c r="N12" s="30">
        <f t="shared" si="0"/>
        <v>0</v>
      </c>
      <c r="O12" s="4">
        <v>65</v>
      </c>
      <c r="P12" s="4">
        <v>30</v>
      </c>
      <c r="Q12" s="30">
        <f t="shared" si="1"/>
        <v>5.930656934306569E-2</v>
      </c>
      <c r="R12" s="30">
        <f t="shared" si="2"/>
        <v>0</v>
      </c>
      <c r="S12" s="30">
        <f t="shared" si="3"/>
        <v>2.976190476190476E-2</v>
      </c>
      <c r="T12" s="30">
        <f t="shared" si="4"/>
        <v>0</v>
      </c>
      <c r="U12" s="12">
        <v>0</v>
      </c>
      <c r="V12" s="12">
        <v>0</v>
      </c>
      <c r="W12" s="12">
        <f t="shared" si="5"/>
        <v>100</v>
      </c>
      <c r="X12" s="12">
        <f t="shared" si="6"/>
        <v>100</v>
      </c>
    </row>
    <row r="13" spans="2:24" x14ac:dyDescent="0.25">
      <c r="B13" s="29">
        <v>43834</v>
      </c>
      <c r="C13" s="12">
        <v>326.21163636363639</v>
      </c>
      <c r="D13" s="12">
        <v>330.11685714285716</v>
      </c>
      <c r="E13" s="12">
        <v>282.08249999999998</v>
      </c>
      <c r="F13" s="12">
        <v>394.16266666666667</v>
      </c>
      <c r="G13" s="12">
        <v>0</v>
      </c>
      <c r="H13" s="4">
        <v>0</v>
      </c>
      <c r="I13" s="4">
        <v>0</v>
      </c>
      <c r="J13" s="4">
        <v>987</v>
      </c>
      <c r="K13" s="4">
        <v>891</v>
      </c>
      <c r="L13" s="4">
        <v>0</v>
      </c>
      <c r="M13" s="4">
        <v>0</v>
      </c>
      <c r="N13" s="30">
        <f t="shared" si="0"/>
        <v>0</v>
      </c>
      <c r="O13" s="4">
        <v>56</v>
      </c>
      <c r="P13" s="4">
        <v>16</v>
      </c>
      <c r="Q13" s="30">
        <f t="shared" si="1"/>
        <v>5.6737588652482268E-2</v>
      </c>
      <c r="R13" s="30">
        <f t="shared" si="2"/>
        <v>0</v>
      </c>
      <c r="S13" s="30">
        <f t="shared" si="3"/>
        <v>1.7957351290684626E-2</v>
      </c>
      <c r="T13" s="30">
        <f t="shared" si="4"/>
        <v>0</v>
      </c>
      <c r="U13" s="12">
        <v>0</v>
      </c>
      <c r="V13" s="12">
        <v>0</v>
      </c>
      <c r="W13" s="12">
        <f t="shared" si="5"/>
        <v>100</v>
      </c>
      <c r="X13" s="12">
        <f t="shared" si="6"/>
        <v>100</v>
      </c>
    </row>
    <row r="14" spans="2:24" x14ac:dyDescent="0.25">
      <c r="B14" s="29">
        <v>43835</v>
      </c>
      <c r="C14" s="12">
        <v>292.02350000000001</v>
      </c>
      <c r="D14" s="12">
        <v>322.48133333333334</v>
      </c>
      <c r="E14" s="12">
        <v>349.34699999999998</v>
      </c>
      <c r="F14" s="12">
        <v>268.75</v>
      </c>
      <c r="G14" s="12">
        <v>0</v>
      </c>
      <c r="H14" s="4">
        <v>0</v>
      </c>
      <c r="I14" s="4">
        <v>0</v>
      </c>
      <c r="J14" s="4">
        <v>799</v>
      </c>
      <c r="K14" s="4">
        <v>798</v>
      </c>
      <c r="L14" s="4">
        <v>0</v>
      </c>
      <c r="M14" s="4">
        <v>0</v>
      </c>
      <c r="N14" s="30">
        <f t="shared" si="0"/>
        <v>0</v>
      </c>
      <c r="O14" s="4">
        <v>53</v>
      </c>
      <c r="P14" s="4">
        <v>18</v>
      </c>
      <c r="Q14" s="30">
        <f t="shared" si="1"/>
        <v>6.6332916145181484E-2</v>
      </c>
      <c r="R14" s="30">
        <f t="shared" si="2"/>
        <v>0</v>
      </c>
      <c r="S14" s="30">
        <f t="shared" si="3"/>
        <v>2.2556390977443608E-2</v>
      </c>
      <c r="T14" s="30">
        <f t="shared" si="4"/>
        <v>0</v>
      </c>
      <c r="U14" s="12">
        <v>0</v>
      </c>
      <c r="V14" s="12">
        <v>0</v>
      </c>
      <c r="W14" s="12">
        <f t="shared" si="5"/>
        <v>100</v>
      </c>
      <c r="X14" s="12">
        <f t="shared" si="6"/>
        <v>100</v>
      </c>
    </row>
    <row r="15" spans="2:24" x14ac:dyDescent="0.25">
      <c r="B15" s="29">
        <v>43836</v>
      </c>
      <c r="C15" s="12">
        <v>317.40800000000002</v>
      </c>
      <c r="D15" s="12">
        <v>349.18399999999997</v>
      </c>
      <c r="E15" s="12">
        <v>349.18399999999997</v>
      </c>
      <c r="F15" s="12">
        <v>0</v>
      </c>
      <c r="G15" s="12">
        <v>0</v>
      </c>
      <c r="H15" s="4">
        <v>0</v>
      </c>
      <c r="I15" s="4">
        <v>0</v>
      </c>
      <c r="J15" s="4">
        <v>801</v>
      </c>
      <c r="K15" s="4">
        <v>814</v>
      </c>
      <c r="L15" s="4">
        <v>0</v>
      </c>
      <c r="M15" s="4">
        <v>0</v>
      </c>
      <c r="N15" s="30">
        <f t="shared" si="0"/>
        <v>0</v>
      </c>
      <c r="O15" s="4">
        <v>46</v>
      </c>
      <c r="P15" s="4">
        <v>12</v>
      </c>
      <c r="Q15" s="30">
        <f t="shared" si="1"/>
        <v>5.742821473158552E-2</v>
      </c>
      <c r="R15" s="30">
        <f t="shared" si="2"/>
        <v>0</v>
      </c>
      <c r="S15" s="30">
        <f t="shared" si="3"/>
        <v>1.4742014742014743E-2</v>
      </c>
      <c r="T15" s="30">
        <f t="shared" si="4"/>
        <v>0</v>
      </c>
      <c r="U15" s="12">
        <v>0</v>
      </c>
      <c r="V15" s="12">
        <v>0</v>
      </c>
      <c r="W15" s="12">
        <f t="shared" si="5"/>
        <v>100</v>
      </c>
      <c r="X15" s="12">
        <f t="shared" si="6"/>
        <v>100</v>
      </c>
    </row>
    <row r="16" spans="2:24" x14ac:dyDescent="0.25">
      <c r="B16" s="19">
        <v>43837</v>
      </c>
      <c r="C16" s="12">
        <v>358.173</v>
      </c>
      <c r="D16" s="12">
        <v>361.37357142857138</v>
      </c>
      <c r="E16" s="12">
        <v>274.95375000000001</v>
      </c>
      <c r="F16" s="12">
        <v>476.59999999999997</v>
      </c>
      <c r="G16" s="12">
        <v>0</v>
      </c>
      <c r="H16" s="4">
        <v>0</v>
      </c>
      <c r="I16" s="4">
        <v>0</v>
      </c>
      <c r="J16" s="4">
        <v>869</v>
      </c>
      <c r="K16" s="4">
        <v>740</v>
      </c>
      <c r="L16" s="4">
        <v>0</v>
      </c>
      <c r="M16" s="4">
        <v>0</v>
      </c>
      <c r="N16" s="30">
        <f t="shared" si="0"/>
        <v>0</v>
      </c>
      <c r="O16" s="4">
        <v>56</v>
      </c>
      <c r="P16" s="4">
        <v>21</v>
      </c>
      <c r="Q16" s="30">
        <f t="shared" si="1"/>
        <v>6.4441887226697359E-2</v>
      </c>
      <c r="R16" s="30">
        <f t="shared" si="2"/>
        <v>0</v>
      </c>
      <c r="S16" s="30">
        <f t="shared" si="3"/>
        <v>2.837837837837838E-2</v>
      </c>
      <c r="T16" s="30">
        <f t="shared" si="4"/>
        <v>0</v>
      </c>
      <c r="U16" s="12">
        <v>0</v>
      </c>
      <c r="V16" s="12">
        <v>0</v>
      </c>
      <c r="W16" s="12">
        <f t="shared" si="5"/>
        <v>100</v>
      </c>
      <c r="X16" s="12">
        <f t="shared" si="6"/>
        <v>100</v>
      </c>
    </row>
    <row r="17" spans="2:24" x14ac:dyDescent="0.25">
      <c r="B17" s="19">
        <v>43838</v>
      </c>
      <c r="C17" s="12">
        <v>308.22271428571429</v>
      </c>
      <c r="D17" s="12">
        <v>497.87</v>
      </c>
      <c r="E17" s="12">
        <v>744.24</v>
      </c>
      <c r="F17" s="12">
        <v>251.5</v>
      </c>
      <c r="G17" s="12">
        <v>0</v>
      </c>
      <c r="H17" s="4">
        <v>0</v>
      </c>
      <c r="I17" s="4">
        <v>0</v>
      </c>
      <c r="J17" s="4">
        <v>648</v>
      </c>
      <c r="K17" s="4">
        <v>578</v>
      </c>
      <c r="L17" s="4">
        <v>0</v>
      </c>
      <c r="M17" s="4">
        <v>0</v>
      </c>
      <c r="N17" s="30">
        <f t="shared" si="0"/>
        <v>0</v>
      </c>
      <c r="O17" s="4">
        <v>48</v>
      </c>
      <c r="P17" s="4">
        <v>17</v>
      </c>
      <c r="Q17" s="30">
        <f t="shared" si="1"/>
        <v>7.407407407407407E-2</v>
      </c>
      <c r="R17" s="30">
        <f t="shared" si="2"/>
        <v>0</v>
      </c>
      <c r="S17" s="30">
        <f t="shared" si="3"/>
        <v>2.9411764705882353E-2</v>
      </c>
      <c r="T17" s="30">
        <f t="shared" si="4"/>
        <v>0</v>
      </c>
      <c r="U17" s="12">
        <v>0</v>
      </c>
      <c r="V17" s="12">
        <v>0</v>
      </c>
      <c r="W17" s="12">
        <f t="shared" si="5"/>
        <v>100</v>
      </c>
      <c r="X17" s="12">
        <f t="shared" si="6"/>
        <v>100</v>
      </c>
    </row>
    <row r="18" spans="2:24" x14ac:dyDescent="0.25">
      <c r="B18" s="29">
        <v>43839</v>
      </c>
      <c r="C18" s="12">
        <v>331.81600000000003</v>
      </c>
      <c r="D18" s="12">
        <v>402.4178</v>
      </c>
      <c r="E18" s="12">
        <v>322.5745</v>
      </c>
      <c r="F18" s="12">
        <v>455.6466666666667</v>
      </c>
      <c r="G18" s="12">
        <v>0</v>
      </c>
      <c r="H18" s="4">
        <v>0</v>
      </c>
      <c r="I18" s="4">
        <v>0</v>
      </c>
      <c r="J18" s="4">
        <v>1032</v>
      </c>
      <c r="K18" s="4">
        <v>759</v>
      </c>
      <c r="L18" s="4">
        <v>0</v>
      </c>
      <c r="M18" s="4">
        <v>0</v>
      </c>
      <c r="N18" s="30">
        <f t="shared" si="0"/>
        <v>0</v>
      </c>
      <c r="O18" s="4">
        <v>54</v>
      </c>
      <c r="P18" s="4">
        <v>20</v>
      </c>
      <c r="Q18" s="30">
        <f t="shared" si="1"/>
        <v>5.232558139534884E-2</v>
      </c>
      <c r="R18" s="30">
        <f t="shared" si="2"/>
        <v>0</v>
      </c>
      <c r="S18" s="30">
        <f t="shared" si="3"/>
        <v>2.6350461133069828E-2</v>
      </c>
      <c r="T18" s="30">
        <f t="shared" si="4"/>
        <v>0</v>
      </c>
      <c r="U18" s="12">
        <v>0</v>
      </c>
      <c r="V18" s="12">
        <v>0</v>
      </c>
      <c r="W18" s="12">
        <f t="shared" si="5"/>
        <v>100</v>
      </c>
      <c r="X18" s="12">
        <f t="shared" si="6"/>
        <v>100</v>
      </c>
    </row>
    <row r="19" spans="2:24" x14ac:dyDescent="0.25">
      <c r="B19" s="29">
        <v>43840</v>
      </c>
      <c r="C19" s="12">
        <v>363.48939999999999</v>
      </c>
      <c r="D19" s="12">
        <v>366.78050000000002</v>
      </c>
      <c r="E19" s="12">
        <v>302.52933333333334</v>
      </c>
      <c r="F19" s="12">
        <v>431.03166666666658</v>
      </c>
      <c r="G19" s="12">
        <v>0</v>
      </c>
      <c r="H19" s="4">
        <v>0</v>
      </c>
      <c r="I19" s="4">
        <v>0</v>
      </c>
      <c r="J19" s="4">
        <v>888</v>
      </c>
      <c r="K19" s="4">
        <v>789</v>
      </c>
      <c r="L19" s="4">
        <v>0</v>
      </c>
      <c r="M19" s="4">
        <v>0</v>
      </c>
      <c r="N19" s="30">
        <f t="shared" si="0"/>
        <v>0</v>
      </c>
      <c r="O19" s="4">
        <v>49</v>
      </c>
      <c r="P19" s="4">
        <v>17</v>
      </c>
      <c r="Q19" s="30">
        <f t="shared" si="1"/>
        <v>5.5180180180180179E-2</v>
      </c>
      <c r="R19" s="30">
        <f t="shared" si="2"/>
        <v>0</v>
      </c>
      <c r="S19" s="30">
        <f t="shared" si="3"/>
        <v>2.1546261089987327E-2</v>
      </c>
      <c r="T19" s="30">
        <f t="shared" si="4"/>
        <v>0</v>
      </c>
      <c r="U19" s="12">
        <v>0</v>
      </c>
      <c r="V19" s="12">
        <v>0</v>
      </c>
      <c r="W19" s="12">
        <f t="shared" si="5"/>
        <v>100</v>
      </c>
      <c r="X19" s="12">
        <f t="shared" si="6"/>
        <v>100</v>
      </c>
    </row>
    <row r="20" spans="2:24" x14ac:dyDescent="0.25">
      <c r="B20" s="29">
        <v>43841</v>
      </c>
      <c r="C20" s="12">
        <v>347.09477777777778</v>
      </c>
      <c r="D20" s="12">
        <v>441.80400000000009</v>
      </c>
      <c r="E20" s="12">
        <v>348.01049999999998</v>
      </c>
      <c r="F20" s="12">
        <v>504.33300000000003</v>
      </c>
      <c r="G20" s="12">
        <v>0</v>
      </c>
      <c r="H20" s="4">
        <v>0</v>
      </c>
      <c r="I20" s="4">
        <v>0</v>
      </c>
      <c r="J20" s="4">
        <v>961</v>
      </c>
      <c r="K20" s="4">
        <v>723</v>
      </c>
      <c r="L20" s="4">
        <v>0</v>
      </c>
      <c r="M20" s="4">
        <v>0</v>
      </c>
      <c r="N20" s="30">
        <f t="shared" si="0"/>
        <v>0</v>
      </c>
      <c r="O20" s="4">
        <v>52</v>
      </c>
      <c r="P20" s="4">
        <v>16</v>
      </c>
      <c r="Q20" s="30">
        <f t="shared" si="1"/>
        <v>5.4110301768990635E-2</v>
      </c>
      <c r="R20" s="30">
        <f t="shared" si="2"/>
        <v>0</v>
      </c>
      <c r="S20" s="30">
        <f t="shared" si="3"/>
        <v>2.2130013831258646E-2</v>
      </c>
      <c r="T20" s="30">
        <f t="shared" si="4"/>
        <v>0</v>
      </c>
      <c r="U20" s="12">
        <v>0</v>
      </c>
      <c r="V20" s="12">
        <v>0</v>
      </c>
      <c r="W20" s="12">
        <f t="shared" si="5"/>
        <v>100</v>
      </c>
      <c r="X20" s="12">
        <f t="shared" si="6"/>
        <v>100</v>
      </c>
    </row>
    <row r="21" spans="2:24" x14ac:dyDescent="0.25">
      <c r="B21" s="29">
        <v>43842</v>
      </c>
      <c r="C21" s="12">
        <v>293.15940000000001</v>
      </c>
      <c r="D21" s="12">
        <v>390.65316666666666</v>
      </c>
      <c r="E21" s="12">
        <v>299.72800000000001</v>
      </c>
      <c r="F21" s="12">
        <v>481.57833333333338</v>
      </c>
      <c r="G21" s="12">
        <v>0</v>
      </c>
      <c r="H21" s="4">
        <v>0</v>
      </c>
      <c r="I21" s="4">
        <v>0</v>
      </c>
      <c r="J21" s="4">
        <v>1279</v>
      </c>
      <c r="K21" s="4">
        <v>721</v>
      </c>
      <c r="L21" s="4">
        <v>0</v>
      </c>
      <c r="M21" s="4">
        <v>0</v>
      </c>
      <c r="N21" s="30">
        <f t="shared" si="0"/>
        <v>0</v>
      </c>
      <c r="O21" s="4">
        <v>65</v>
      </c>
      <c r="P21" s="4">
        <v>30</v>
      </c>
      <c r="Q21" s="30">
        <f t="shared" si="1"/>
        <v>5.08209538702111E-2</v>
      </c>
      <c r="R21" s="30">
        <f t="shared" si="2"/>
        <v>0</v>
      </c>
      <c r="S21" s="30">
        <f t="shared" si="3"/>
        <v>4.1608876560332873E-2</v>
      </c>
      <c r="T21" s="30">
        <f t="shared" si="4"/>
        <v>0</v>
      </c>
      <c r="U21" s="12">
        <v>0</v>
      </c>
      <c r="V21" s="12">
        <v>0</v>
      </c>
      <c r="W21" s="12">
        <f t="shared" si="5"/>
        <v>100</v>
      </c>
      <c r="X21" s="12">
        <f t="shared" si="6"/>
        <v>100</v>
      </c>
    </row>
    <row r="22" spans="2:24" x14ac:dyDescent="0.25">
      <c r="B22" s="29">
        <v>43843</v>
      </c>
      <c r="C22" s="12">
        <v>305.40077777777776</v>
      </c>
      <c r="D22" s="12">
        <v>274.40800000000002</v>
      </c>
      <c r="E22" s="12">
        <v>310.33466666666664</v>
      </c>
      <c r="F22" s="12">
        <v>220.518</v>
      </c>
      <c r="G22" s="12">
        <v>0</v>
      </c>
      <c r="H22" s="4">
        <v>0</v>
      </c>
      <c r="I22" s="4">
        <v>0</v>
      </c>
      <c r="J22" s="4">
        <v>1153</v>
      </c>
      <c r="K22" s="4">
        <v>862</v>
      </c>
      <c r="L22" s="4">
        <v>0</v>
      </c>
      <c r="M22" s="4">
        <v>0</v>
      </c>
      <c r="N22" s="30">
        <f t="shared" si="0"/>
        <v>0</v>
      </c>
      <c r="O22" s="4">
        <v>55</v>
      </c>
      <c r="P22" s="4">
        <v>14</v>
      </c>
      <c r="Q22" s="30">
        <f t="shared" si="1"/>
        <v>4.7701647875108416E-2</v>
      </c>
      <c r="R22" s="30">
        <f t="shared" si="2"/>
        <v>0</v>
      </c>
      <c r="S22" s="30">
        <f t="shared" si="3"/>
        <v>1.6241299303944315E-2</v>
      </c>
      <c r="T22" s="30">
        <f t="shared" si="4"/>
        <v>0</v>
      </c>
      <c r="U22" s="12">
        <v>0</v>
      </c>
      <c r="V22" s="12">
        <v>0</v>
      </c>
      <c r="W22" s="12">
        <f t="shared" si="5"/>
        <v>100</v>
      </c>
      <c r="X22" s="12">
        <f t="shared" si="6"/>
        <v>100</v>
      </c>
    </row>
    <row r="23" spans="2:24" x14ac:dyDescent="0.25">
      <c r="B23" s="19">
        <v>43844</v>
      </c>
      <c r="C23" s="12">
        <v>339.01779999999997</v>
      </c>
      <c r="D23" s="12">
        <v>304.13499999999999</v>
      </c>
      <c r="E23" s="12">
        <v>334.70249999999999</v>
      </c>
      <c r="F23" s="12">
        <v>243</v>
      </c>
      <c r="G23" s="12">
        <v>0</v>
      </c>
      <c r="H23" s="4">
        <v>0</v>
      </c>
      <c r="I23" s="4">
        <v>0</v>
      </c>
      <c r="J23" s="4">
        <v>841</v>
      </c>
      <c r="K23" s="4">
        <v>708</v>
      </c>
      <c r="L23" s="4">
        <v>0</v>
      </c>
      <c r="M23" s="4">
        <v>0</v>
      </c>
      <c r="N23" s="30">
        <f t="shared" si="0"/>
        <v>0</v>
      </c>
      <c r="O23" s="4">
        <v>50</v>
      </c>
      <c r="P23" s="4">
        <v>16</v>
      </c>
      <c r="Q23" s="30">
        <f t="shared" si="1"/>
        <v>5.9453032104637336E-2</v>
      </c>
      <c r="R23" s="30">
        <f t="shared" si="2"/>
        <v>0</v>
      </c>
      <c r="S23" s="30">
        <f t="shared" si="3"/>
        <v>2.2598870056497175E-2</v>
      </c>
      <c r="T23" s="30">
        <f t="shared" si="4"/>
        <v>0</v>
      </c>
      <c r="U23" s="12">
        <v>0</v>
      </c>
      <c r="V23" s="12">
        <v>0</v>
      </c>
      <c r="W23" s="12">
        <f t="shared" si="5"/>
        <v>100</v>
      </c>
      <c r="X23" s="12">
        <f t="shared" si="6"/>
        <v>100</v>
      </c>
    </row>
    <row r="24" spans="2:24" x14ac:dyDescent="0.25">
      <c r="B24" s="19">
        <v>43845</v>
      </c>
      <c r="C24" s="12">
        <v>1220.2794999999999</v>
      </c>
      <c r="D24" s="12">
        <v>1417.2090000000001</v>
      </c>
      <c r="E24" s="12">
        <v>1816.7786666666668</v>
      </c>
      <c r="F24" s="12">
        <v>218.5</v>
      </c>
      <c r="G24" s="12">
        <v>0</v>
      </c>
      <c r="H24" s="4">
        <v>0</v>
      </c>
      <c r="I24" s="4">
        <v>0</v>
      </c>
      <c r="J24" s="4">
        <v>905</v>
      </c>
      <c r="K24" s="4">
        <v>832</v>
      </c>
      <c r="L24" s="4">
        <v>3</v>
      </c>
      <c r="M24" s="4">
        <v>3</v>
      </c>
      <c r="N24" s="30">
        <f t="shared" si="0"/>
        <v>3.605769230769231E-3</v>
      </c>
      <c r="O24" s="4">
        <v>74</v>
      </c>
      <c r="P24" s="4">
        <v>46</v>
      </c>
      <c r="Q24" s="30">
        <f t="shared" si="1"/>
        <v>8.1767955801104977E-2</v>
      </c>
      <c r="R24" s="30">
        <f t="shared" si="2"/>
        <v>3.3149171270718232E-3</v>
      </c>
      <c r="S24" s="30">
        <f t="shared" si="3"/>
        <v>5.5288461538461536E-2</v>
      </c>
      <c r="T24" s="30">
        <f t="shared" si="4"/>
        <v>4.3338572485207102E-6</v>
      </c>
      <c r="U24" s="12">
        <v>0</v>
      </c>
      <c r="V24" s="12">
        <v>0</v>
      </c>
      <c r="W24" s="12">
        <f t="shared" si="5"/>
        <v>100</v>
      </c>
      <c r="X24" s="12">
        <f t="shared" si="6"/>
        <v>100</v>
      </c>
    </row>
    <row r="25" spans="2:24" x14ac:dyDescent="0.25">
      <c r="B25" s="29">
        <v>43846</v>
      </c>
      <c r="C25" s="12">
        <v>306.49900000000002</v>
      </c>
      <c r="D25" s="12">
        <v>373.65750000000003</v>
      </c>
      <c r="E25" s="12">
        <v>306.95999999999998</v>
      </c>
      <c r="F25" s="12">
        <v>440.35500000000002</v>
      </c>
      <c r="G25" s="12">
        <v>0</v>
      </c>
      <c r="H25" s="4">
        <v>0</v>
      </c>
      <c r="I25" s="4">
        <v>0</v>
      </c>
      <c r="J25" s="4">
        <v>1081</v>
      </c>
      <c r="K25" s="4">
        <v>975</v>
      </c>
      <c r="L25" s="4">
        <v>0</v>
      </c>
      <c r="M25" s="4">
        <v>6</v>
      </c>
      <c r="N25" s="30">
        <f t="shared" si="0"/>
        <v>6.1538461538461538E-3</v>
      </c>
      <c r="O25" s="4">
        <v>71</v>
      </c>
      <c r="P25" s="4">
        <v>38</v>
      </c>
      <c r="Q25" s="30">
        <f t="shared" si="1"/>
        <v>6.5679925994449578E-2</v>
      </c>
      <c r="R25" s="30">
        <f t="shared" si="2"/>
        <v>0</v>
      </c>
      <c r="S25" s="30">
        <f t="shared" si="3"/>
        <v>3.8974358974358976E-2</v>
      </c>
      <c r="T25" s="30">
        <f t="shared" si="4"/>
        <v>6.3116370808678502E-6</v>
      </c>
      <c r="U25" s="12">
        <v>0</v>
      </c>
      <c r="V25" s="12">
        <v>0</v>
      </c>
      <c r="W25" s="12">
        <f t="shared" si="5"/>
        <v>100</v>
      </c>
      <c r="X25" s="12">
        <f t="shared" si="6"/>
        <v>100</v>
      </c>
    </row>
    <row r="26" spans="2:24" x14ac:dyDescent="0.25">
      <c r="B26" s="29">
        <v>43847</v>
      </c>
      <c r="C26" s="12">
        <v>302.88400000000001</v>
      </c>
      <c r="D26" s="12">
        <v>410.89416666666665</v>
      </c>
      <c r="E26" s="12">
        <v>319.76933333333335</v>
      </c>
      <c r="F26" s="12">
        <v>502.01899999999995</v>
      </c>
      <c r="G26" s="12">
        <v>0</v>
      </c>
      <c r="H26" s="4">
        <v>0</v>
      </c>
      <c r="I26" s="4">
        <v>0</v>
      </c>
      <c r="J26" s="4">
        <v>1216</v>
      </c>
      <c r="K26" s="4">
        <v>1069</v>
      </c>
      <c r="L26" s="4">
        <v>0</v>
      </c>
      <c r="M26" s="4">
        <v>0</v>
      </c>
      <c r="N26" s="30">
        <f t="shared" si="0"/>
        <v>0</v>
      </c>
      <c r="O26" s="4">
        <v>73</v>
      </c>
      <c r="P26" s="4">
        <v>40</v>
      </c>
      <c r="Q26" s="30">
        <f t="shared" si="1"/>
        <v>6.0032894736842105E-2</v>
      </c>
      <c r="R26" s="30">
        <f t="shared" si="2"/>
        <v>0</v>
      </c>
      <c r="S26" s="30">
        <f t="shared" si="3"/>
        <v>3.7418147801683815E-2</v>
      </c>
      <c r="T26" s="30">
        <f t="shared" si="4"/>
        <v>0</v>
      </c>
      <c r="U26" s="12">
        <v>0</v>
      </c>
      <c r="V26" s="12">
        <v>0</v>
      </c>
      <c r="W26" s="12">
        <f t="shared" si="5"/>
        <v>100</v>
      </c>
      <c r="X26" s="12">
        <f t="shared" si="6"/>
        <v>100</v>
      </c>
    </row>
    <row r="27" spans="2:24" x14ac:dyDescent="0.25">
      <c r="B27" s="29">
        <v>43848</v>
      </c>
      <c r="C27" s="12">
        <v>376.15800000000002</v>
      </c>
      <c r="D27" s="12">
        <v>480.56799999999998</v>
      </c>
      <c r="E27" s="12">
        <v>338.20966666666669</v>
      </c>
      <c r="F27" s="12">
        <v>622.92633333333333</v>
      </c>
      <c r="G27" s="12">
        <v>0</v>
      </c>
      <c r="H27" s="4">
        <v>0</v>
      </c>
      <c r="I27" s="4">
        <v>0</v>
      </c>
      <c r="J27" s="4">
        <v>1343</v>
      </c>
      <c r="K27" s="4">
        <v>1011</v>
      </c>
      <c r="L27" s="4">
        <v>0</v>
      </c>
      <c r="M27" s="4">
        <v>0</v>
      </c>
      <c r="N27" s="30">
        <f t="shared" si="0"/>
        <v>0</v>
      </c>
      <c r="O27" s="4">
        <v>49</v>
      </c>
      <c r="P27" s="4">
        <v>16</v>
      </c>
      <c r="Q27" s="30">
        <f t="shared" si="1"/>
        <v>3.6485480268056592E-2</v>
      </c>
      <c r="R27" s="30">
        <f t="shared" si="2"/>
        <v>0</v>
      </c>
      <c r="S27" s="30">
        <f t="shared" si="3"/>
        <v>1.582591493570722E-2</v>
      </c>
      <c r="T27" s="30">
        <f t="shared" si="4"/>
        <v>0</v>
      </c>
      <c r="U27" s="12">
        <v>0</v>
      </c>
      <c r="V27" s="12">
        <v>0</v>
      </c>
      <c r="W27" s="12">
        <f t="shared" si="5"/>
        <v>100</v>
      </c>
      <c r="X27" s="12">
        <f t="shared" si="6"/>
        <v>100</v>
      </c>
    </row>
    <row r="28" spans="2:24" x14ac:dyDescent="0.25">
      <c r="B28" s="29">
        <v>43849</v>
      </c>
      <c r="C28" s="12">
        <v>318.40190000000001</v>
      </c>
      <c r="D28" s="12">
        <v>284.96333333333337</v>
      </c>
      <c r="E28" s="12">
        <v>261.786</v>
      </c>
      <c r="F28" s="12">
        <v>308.14066666666668</v>
      </c>
      <c r="G28" s="12">
        <v>0</v>
      </c>
      <c r="H28" s="4">
        <v>0</v>
      </c>
      <c r="I28" s="4">
        <v>0</v>
      </c>
      <c r="J28" s="4">
        <v>1139</v>
      </c>
      <c r="K28" s="4">
        <v>824</v>
      </c>
      <c r="L28" s="4">
        <v>0</v>
      </c>
      <c r="M28" s="4">
        <v>0</v>
      </c>
      <c r="N28" s="30">
        <f t="shared" si="0"/>
        <v>0</v>
      </c>
      <c r="O28" s="4">
        <v>59</v>
      </c>
      <c r="P28" s="4">
        <v>39</v>
      </c>
      <c r="Q28" s="30">
        <f t="shared" si="1"/>
        <v>5.1799824407374892E-2</v>
      </c>
      <c r="R28" s="30">
        <f t="shared" si="2"/>
        <v>0</v>
      </c>
      <c r="S28" s="30">
        <f t="shared" si="3"/>
        <v>4.7330097087378641E-2</v>
      </c>
      <c r="T28" s="30">
        <f t="shared" si="4"/>
        <v>0</v>
      </c>
      <c r="U28" s="12">
        <v>0</v>
      </c>
      <c r="V28" s="12">
        <v>0</v>
      </c>
      <c r="W28" s="12">
        <f t="shared" si="5"/>
        <v>100</v>
      </c>
      <c r="X28" s="12">
        <f t="shared" si="6"/>
        <v>100</v>
      </c>
    </row>
    <row r="29" spans="2:24" x14ac:dyDescent="0.25">
      <c r="B29" s="29">
        <v>43850</v>
      </c>
      <c r="C29" s="12">
        <v>317.75388888888887</v>
      </c>
      <c r="D29" s="12">
        <v>360.50280000000004</v>
      </c>
      <c r="E29" s="12">
        <v>297.32249999999999</v>
      </c>
      <c r="F29" s="12">
        <v>402.62300000000005</v>
      </c>
      <c r="G29" s="12">
        <v>0</v>
      </c>
      <c r="H29" s="4">
        <v>0</v>
      </c>
      <c r="I29" s="4">
        <v>0</v>
      </c>
      <c r="J29" s="4">
        <v>1029</v>
      </c>
      <c r="K29" s="4">
        <v>980</v>
      </c>
      <c r="L29" s="4">
        <v>0</v>
      </c>
      <c r="M29" s="4">
        <v>2</v>
      </c>
      <c r="N29" s="30">
        <f t="shared" si="0"/>
        <v>2.0408163265306124E-3</v>
      </c>
      <c r="O29" s="4">
        <v>61</v>
      </c>
      <c r="P29" s="4">
        <v>27</v>
      </c>
      <c r="Q29" s="30">
        <f t="shared" si="1"/>
        <v>5.9280855199222549E-2</v>
      </c>
      <c r="R29" s="30">
        <f t="shared" si="2"/>
        <v>0</v>
      </c>
      <c r="S29" s="30">
        <f t="shared" si="3"/>
        <v>2.7551020408163266E-2</v>
      </c>
      <c r="T29" s="30">
        <f t="shared" si="4"/>
        <v>2.0824656393169516E-6</v>
      </c>
      <c r="U29" s="12">
        <v>0</v>
      </c>
      <c r="V29" s="12">
        <v>0</v>
      </c>
      <c r="W29" s="12">
        <f t="shared" si="5"/>
        <v>100</v>
      </c>
      <c r="X29" s="12">
        <f t="shared" si="6"/>
        <v>100</v>
      </c>
    </row>
    <row r="30" spans="2:24" x14ac:dyDescent="0.25">
      <c r="B30" s="29">
        <v>43851</v>
      </c>
      <c r="C30" s="12">
        <v>314.78211111111113</v>
      </c>
      <c r="D30" s="12">
        <v>251.86799999999999</v>
      </c>
      <c r="E30" s="12">
        <v>286.77999999999997</v>
      </c>
      <c r="F30" s="12">
        <v>199.5</v>
      </c>
      <c r="G30" s="12">
        <v>0</v>
      </c>
      <c r="H30" s="4">
        <v>0</v>
      </c>
      <c r="I30" s="4">
        <v>0</v>
      </c>
      <c r="J30" s="4">
        <v>898</v>
      </c>
      <c r="K30" s="4">
        <v>805</v>
      </c>
      <c r="L30" s="4">
        <v>0</v>
      </c>
      <c r="M30" s="4">
        <v>0</v>
      </c>
      <c r="N30" s="30">
        <f t="shared" si="0"/>
        <v>0</v>
      </c>
      <c r="O30" s="4">
        <v>49</v>
      </c>
      <c r="P30" s="4">
        <v>15</v>
      </c>
      <c r="Q30" s="30">
        <f t="shared" si="1"/>
        <v>5.4565701559020047E-2</v>
      </c>
      <c r="R30" s="30">
        <f t="shared" si="2"/>
        <v>0</v>
      </c>
      <c r="S30" s="30">
        <f t="shared" si="3"/>
        <v>1.8633540372670808E-2</v>
      </c>
      <c r="T30" s="30">
        <f t="shared" si="4"/>
        <v>0</v>
      </c>
      <c r="U30" s="12">
        <v>0</v>
      </c>
      <c r="V30" s="12">
        <v>0</v>
      </c>
      <c r="W30" s="12">
        <f t="shared" si="5"/>
        <v>100</v>
      </c>
      <c r="X30" s="12">
        <f t="shared" si="6"/>
        <v>100</v>
      </c>
    </row>
    <row r="31" spans="2:24" x14ac:dyDescent="0.25">
      <c r="B31" s="19">
        <v>43852</v>
      </c>
      <c r="C31" s="12">
        <v>249.180375</v>
      </c>
      <c r="D31" s="12">
        <v>435.80380000000002</v>
      </c>
      <c r="E31" s="12">
        <v>278.86649999999997</v>
      </c>
      <c r="F31" s="12">
        <v>540.42866666666669</v>
      </c>
      <c r="G31" s="12">
        <v>0</v>
      </c>
      <c r="H31" s="4">
        <v>0</v>
      </c>
      <c r="I31" s="4">
        <v>0</v>
      </c>
      <c r="J31" s="4">
        <v>772</v>
      </c>
      <c r="K31" s="4">
        <v>738</v>
      </c>
      <c r="L31" s="4">
        <v>0</v>
      </c>
      <c r="M31" s="4">
        <v>0</v>
      </c>
      <c r="N31" s="30">
        <f t="shared" si="0"/>
        <v>0</v>
      </c>
      <c r="O31" s="4">
        <v>48</v>
      </c>
      <c r="P31" s="4">
        <v>14</v>
      </c>
      <c r="Q31" s="30">
        <f t="shared" si="1"/>
        <v>6.2176165803108807E-2</v>
      </c>
      <c r="R31" s="30">
        <f t="shared" si="2"/>
        <v>0</v>
      </c>
      <c r="S31" s="30">
        <f t="shared" si="3"/>
        <v>1.8970189701897018E-2</v>
      </c>
      <c r="T31" s="30">
        <f t="shared" si="4"/>
        <v>0</v>
      </c>
      <c r="U31" s="12">
        <v>0</v>
      </c>
      <c r="V31" s="12">
        <v>0</v>
      </c>
      <c r="W31" s="12">
        <f t="shared" si="5"/>
        <v>100</v>
      </c>
      <c r="X31" s="12">
        <f t="shared" si="6"/>
        <v>100</v>
      </c>
    </row>
    <row r="32" spans="2:24" x14ac:dyDescent="0.25">
      <c r="B32" s="19">
        <v>43853</v>
      </c>
      <c r="C32" s="12">
        <v>327.36654545454542</v>
      </c>
      <c r="D32" s="12">
        <v>293.48885714285717</v>
      </c>
      <c r="E32" s="12">
        <v>244.14025000000001</v>
      </c>
      <c r="F32" s="12">
        <v>359.28699999999998</v>
      </c>
      <c r="G32" s="12">
        <v>0</v>
      </c>
      <c r="H32" s="4">
        <v>0</v>
      </c>
      <c r="I32" s="4">
        <v>0</v>
      </c>
      <c r="J32" s="4">
        <v>1418</v>
      </c>
      <c r="K32" s="4">
        <v>1099</v>
      </c>
      <c r="L32" s="4">
        <v>0</v>
      </c>
      <c r="M32" s="4">
        <v>0</v>
      </c>
      <c r="N32" s="30">
        <f t="shared" si="0"/>
        <v>0</v>
      </c>
      <c r="O32" s="4">
        <v>54</v>
      </c>
      <c r="P32" s="4">
        <v>21</v>
      </c>
      <c r="Q32" s="30">
        <f t="shared" si="1"/>
        <v>3.8081805359661498E-2</v>
      </c>
      <c r="R32" s="30">
        <f t="shared" si="2"/>
        <v>0</v>
      </c>
      <c r="S32" s="30">
        <f t="shared" si="3"/>
        <v>1.9108280254777069E-2</v>
      </c>
      <c r="T32" s="30">
        <f t="shared" si="4"/>
        <v>0</v>
      </c>
      <c r="U32" s="12">
        <v>0</v>
      </c>
      <c r="V32" s="12">
        <v>0</v>
      </c>
      <c r="W32" s="12">
        <f t="shared" si="5"/>
        <v>100</v>
      </c>
      <c r="X32" s="12">
        <f t="shared" si="6"/>
        <v>100</v>
      </c>
    </row>
    <row r="33" spans="2:24" x14ac:dyDescent="0.25">
      <c r="B33" s="29">
        <v>43854</v>
      </c>
      <c r="C33" s="12">
        <v>400.03790909090912</v>
      </c>
      <c r="D33" s="12">
        <v>333.64128571428574</v>
      </c>
      <c r="E33" s="12">
        <v>277.96825000000001</v>
      </c>
      <c r="F33" s="12">
        <v>407.87200000000001</v>
      </c>
      <c r="G33" s="12">
        <v>0</v>
      </c>
      <c r="H33" s="4">
        <v>0</v>
      </c>
      <c r="I33" s="4">
        <v>0</v>
      </c>
      <c r="J33" s="4">
        <v>1391</v>
      </c>
      <c r="K33" s="4">
        <v>1135</v>
      </c>
      <c r="L33" s="4">
        <v>0</v>
      </c>
      <c r="M33" s="4">
        <v>4</v>
      </c>
      <c r="N33" s="30">
        <f t="shared" si="0"/>
        <v>3.524229074889868E-3</v>
      </c>
      <c r="O33" s="4">
        <v>57</v>
      </c>
      <c r="P33" s="4">
        <v>39</v>
      </c>
      <c r="Q33" s="30">
        <f t="shared" si="1"/>
        <v>4.0977713874910136E-2</v>
      </c>
      <c r="R33" s="30">
        <f t="shared" si="2"/>
        <v>0</v>
      </c>
      <c r="S33" s="30">
        <f t="shared" si="3"/>
        <v>3.4361233480176209E-2</v>
      </c>
      <c r="T33" s="30">
        <f t="shared" si="4"/>
        <v>3.1050476430747736E-6</v>
      </c>
      <c r="U33" s="12">
        <v>0</v>
      </c>
      <c r="V33" s="12">
        <v>0</v>
      </c>
      <c r="W33" s="12">
        <f t="shared" si="5"/>
        <v>100</v>
      </c>
      <c r="X33" s="12">
        <f t="shared" si="6"/>
        <v>100</v>
      </c>
    </row>
    <row r="34" spans="2:24" x14ac:dyDescent="0.25">
      <c r="B34" s="29">
        <v>43855</v>
      </c>
      <c r="C34" s="12">
        <v>342.48900000000003</v>
      </c>
      <c r="D34" s="12">
        <v>422.16500000000002</v>
      </c>
      <c r="E34" s="12">
        <v>375.70299999999997</v>
      </c>
      <c r="F34" s="12">
        <v>468.62699999999995</v>
      </c>
      <c r="G34" s="12">
        <v>0</v>
      </c>
      <c r="H34" s="4">
        <v>0</v>
      </c>
      <c r="I34" s="4">
        <v>0</v>
      </c>
      <c r="J34" s="4">
        <v>1057</v>
      </c>
      <c r="K34" s="4">
        <v>996</v>
      </c>
      <c r="L34" s="4">
        <v>0</v>
      </c>
      <c r="M34" s="4">
        <v>0</v>
      </c>
      <c r="N34" s="30">
        <f t="shared" si="0"/>
        <v>0</v>
      </c>
      <c r="O34" s="4">
        <v>77</v>
      </c>
      <c r="P34" s="4">
        <v>49</v>
      </c>
      <c r="Q34" s="30">
        <f t="shared" si="1"/>
        <v>7.2847682119205295E-2</v>
      </c>
      <c r="R34" s="30">
        <f t="shared" si="2"/>
        <v>0</v>
      </c>
      <c r="S34" s="30">
        <f t="shared" si="3"/>
        <v>4.9196787148594379E-2</v>
      </c>
      <c r="T34" s="30">
        <f t="shared" si="4"/>
        <v>0</v>
      </c>
      <c r="U34" s="12">
        <v>0</v>
      </c>
      <c r="V34" s="12">
        <v>0</v>
      </c>
      <c r="W34" s="12">
        <f t="shared" si="5"/>
        <v>100</v>
      </c>
      <c r="X34" s="12">
        <f t="shared" si="6"/>
        <v>100</v>
      </c>
    </row>
    <row r="35" spans="2:24" x14ac:dyDescent="0.25">
      <c r="B35" s="29">
        <v>43856</v>
      </c>
      <c r="C35" s="12">
        <v>278.97680000000003</v>
      </c>
      <c r="D35" s="12">
        <v>372.10316666666671</v>
      </c>
      <c r="E35" s="12">
        <v>288.31466666666665</v>
      </c>
      <c r="F35" s="12">
        <v>455.89166666666665</v>
      </c>
      <c r="G35" s="12">
        <v>0</v>
      </c>
      <c r="H35" s="4">
        <v>0</v>
      </c>
      <c r="I35" s="4">
        <v>0</v>
      </c>
      <c r="J35" s="4">
        <v>1458</v>
      </c>
      <c r="K35" s="4">
        <v>971</v>
      </c>
      <c r="L35" s="4">
        <v>0</v>
      </c>
      <c r="M35" s="4">
        <v>0</v>
      </c>
      <c r="N35" s="30">
        <f t="shared" si="0"/>
        <v>0</v>
      </c>
      <c r="O35" s="4">
        <v>82</v>
      </c>
      <c r="P35" s="4">
        <v>56</v>
      </c>
      <c r="Q35" s="30">
        <f t="shared" si="1"/>
        <v>5.6241426611796985E-2</v>
      </c>
      <c r="R35" s="30">
        <f t="shared" si="2"/>
        <v>0</v>
      </c>
      <c r="S35" s="30">
        <f t="shared" si="3"/>
        <v>5.7672502574665295E-2</v>
      </c>
      <c r="T35" s="30">
        <f t="shared" si="4"/>
        <v>0</v>
      </c>
      <c r="U35" s="12">
        <v>0</v>
      </c>
      <c r="V35" s="12">
        <v>0</v>
      </c>
      <c r="W35" s="12">
        <f t="shared" si="5"/>
        <v>100</v>
      </c>
      <c r="X35" s="12">
        <f t="shared" si="6"/>
        <v>100</v>
      </c>
    </row>
    <row r="36" spans="2:24" x14ac:dyDescent="0.25">
      <c r="B36" s="29">
        <v>43857</v>
      </c>
      <c r="C36" s="12">
        <v>315.52854545454551</v>
      </c>
      <c r="D36" s="12">
        <v>366.0145714285714</v>
      </c>
      <c r="E36" s="12">
        <v>278.03275000000002</v>
      </c>
      <c r="F36" s="12">
        <v>483.32366666666667</v>
      </c>
      <c r="G36" s="12">
        <v>0</v>
      </c>
      <c r="H36" s="4">
        <v>0</v>
      </c>
      <c r="I36" s="4">
        <v>0</v>
      </c>
      <c r="J36" s="4">
        <v>1507</v>
      </c>
      <c r="K36" s="4">
        <v>958</v>
      </c>
      <c r="L36" s="4">
        <v>0</v>
      </c>
      <c r="M36" s="4">
        <v>0</v>
      </c>
      <c r="N36" s="30">
        <f t="shared" si="0"/>
        <v>0</v>
      </c>
      <c r="O36" s="4">
        <v>58</v>
      </c>
      <c r="P36" s="4">
        <v>26</v>
      </c>
      <c r="Q36" s="30">
        <f t="shared" si="1"/>
        <v>3.8487060384870604E-2</v>
      </c>
      <c r="R36" s="30">
        <f t="shared" si="2"/>
        <v>0</v>
      </c>
      <c r="S36" s="30">
        <f t="shared" si="3"/>
        <v>2.7139874739039668E-2</v>
      </c>
      <c r="T36" s="30">
        <f t="shared" si="4"/>
        <v>0</v>
      </c>
      <c r="U36" s="12">
        <v>0</v>
      </c>
      <c r="V36" s="12">
        <v>0</v>
      </c>
      <c r="W36" s="12">
        <f t="shared" si="5"/>
        <v>100</v>
      </c>
      <c r="X36" s="12">
        <f t="shared" si="6"/>
        <v>100</v>
      </c>
    </row>
    <row r="37" spans="2:24" x14ac:dyDescent="0.25">
      <c r="B37" s="19">
        <v>43858</v>
      </c>
      <c r="C37" s="12">
        <v>293.41755555555551</v>
      </c>
      <c r="D37" s="12">
        <v>279.96320000000003</v>
      </c>
      <c r="E37" s="12">
        <v>322.70066666666668</v>
      </c>
      <c r="F37" s="12">
        <v>215.857</v>
      </c>
      <c r="G37" s="12">
        <v>0</v>
      </c>
      <c r="H37" s="4">
        <v>0</v>
      </c>
      <c r="I37" s="4">
        <v>0</v>
      </c>
      <c r="J37" s="4">
        <v>845</v>
      </c>
      <c r="K37" s="4">
        <v>771</v>
      </c>
      <c r="L37" s="4">
        <v>0</v>
      </c>
      <c r="M37" s="4">
        <v>0</v>
      </c>
      <c r="N37" s="30">
        <f t="shared" si="0"/>
        <v>0</v>
      </c>
      <c r="O37" s="4">
        <v>46</v>
      </c>
      <c r="P37" s="4">
        <v>12</v>
      </c>
      <c r="Q37" s="30">
        <f t="shared" si="1"/>
        <v>5.4437869822485205E-2</v>
      </c>
      <c r="R37" s="30">
        <f t="shared" si="2"/>
        <v>0</v>
      </c>
      <c r="S37" s="30">
        <f t="shared" si="3"/>
        <v>1.556420233463035E-2</v>
      </c>
      <c r="T37" s="30">
        <f t="shared" si="4"/>
        <v>0</v>
      </c>
      <c r="U37" s="12">
        <v>0</v>
      </c>
      <c r="V37" s="12">
        <v>0</v>
      </c>
      <c r="W37" s="12">
        <f t="shared" si="5"/>
        <v>100</v>
      </c>
      <c r="X37" s="12">
        <f t="shared" si="6"/>
        <v>100</v>
      </c>
    </row>
    <row r="38" spans="2:24" x14ac:dyDescent="0.25">
      <c r="B38" s="19">
        <v>43859</v>
      </c>
      <c r="C38" s="12">
        <v>281.91275000000002</v>
      </c>
      <c r="D38" s="12">
        <v>370.12240000000003</v>
      </c>
      <c r="E38" s="12">
        <v>332.16300000000001</v>
      </c>
      <c r="F38" s="12">
        <v>395.42866666666669</v>
      </c>
      <c r="G38" s="12">
        <v>0</v>
      </c>
      <c r="H38" s="4">
        <v>0</v>
      </c>
      <c r="I38" s="4">
        <v>0</v>
      </c>
      <c r="J38" s="4">
        <v>869</v>
      </c>
      <c r="K38" s="4">
        <v>848</v>
      </c>
      <c r="L38" s="4">
        <v>0</v>
      </c>
      <c r="M38" s="4">
        <v>0</v>
      </c>
      <c r="N38" s="30">
        <f t="shared" si="0"/>
        <v>0</v>
      </c>
      <c r="O38" s="4">
        <v>48</v>
      </c>
      <c r="P38" s="4">
        <v>14</v>
      </c>
      <c r="Q38" s="30">
        <f t="shared" si="1"/>
        <v>5.5235903337169157E-2</v>
      </c>
      <c r="R38" s="30">
        <f t="shared" si="2"/>
        <v>0</v>
      </c>
      <c r="S38" s="30">
        <f t="shared" si="3"/>
        <v>1.6509433962264151E-2</v>
      </c>
      <c r="T38" s="30">
        <f t="shared" si="4"/>
        <v>0</v>
      </c>
      <c r="U38" s="12">
        <v>0</v>
      </c>
      <c r="V38" s="12">
        <v>0</v>
      </c>
      <c r="W38" s="12">
        <f t="shared" si="5"/>
        <v>100</v>
      </c>
      <c r="X38" s="12">
        <f t="shared" si="6"/>
        <v>100</v>
      </c>
    </row>
    <row r="39" spans="2:24" x14ac:dyDescent="0.25">
      <c r="B39" s="29">
        <v>43860</v>
      </c>
      <c r="C39" s="12">
        <v>313.46588888888886</v>
      </c>
      <c r="D39" s="12">
        <v>389.03899999999999</v>
      </c>
      <c r="E39" s="12">
        <v>323.05449999999996</v>
      </c>
      <c r="F39" s="12">
        <v>433.02866666666665</v>
      </c>
      <c r="G39" s="12">
        <v>0</v>
      </c>
      <c r="H39" s="4">
        <v>0</v>
      </c>
      <c r="I39" s="4">
        <v>0</v>
      </c>
      <c r="J39" s="4">
        <v>2022</v>
      </c>
      <c r="K39" s="4">
        <v>752</v>
      </c>
      <c r="L39" s="4">
        <v>0</v>
      </c>
      <c r="M39" s="4">
        <v>1</v>
      </c>
      <c r="N39" s="30">
        <f t="shared" si="0"/>
        <v>1.3297872340425532E-3</v>
      </c>
      <c r="O39" s="4">
        <v>53</v>
      </c>
      <c r="P39" s="4">
        <v>20</v>
      </c>
      <c r="Q39" s="30">
        <f t="shared" si="1"/>
        <v>2.6211671612265085E-2</v>
      </c>
      <c r="R39" s="30">
        <f t="shared" si="2"/>
        <v>0</v>
      </c>
      <c r="S39" s="30">
        <f t="shared" si="3"/>
        <v>2.6595744680851064E-2</v>
      </c>
      <c r="T39" s="30">
        <f t="shared" si="4"/>
        <v>1.7683340878225441E-6</v>
      </c>
      <c r="U39" s="12">
        <v>0</v>
      </c>
      <c r="V39" s="12">
        <v>0</v>
      </c>
      <c r="W39" s="12">
        <f t="shared" si="5"/>
        <v>100</v>
      </c>
      <c r="X39" s="12">
        <f t="shared" si="6"/>
        <v>100</v>
      </c>
    </row>
    <row r="40" spans="2:24" x14ac:dyDescent="0.25">
      <c r="B40" s="29">
        <v>43861</v>
      </c>
      <c r="C40" s="12">
        <v>378.52381818181817</v>
      </c>
      <c r="D40" s="12">
        <v>384.29457142857143</v>
      </c>
      <c r="E40" s="12">
        <v>307.74799999999999</v>
      </c>
      <c r="F40" s="12">
        <v>486.35666666666663</v>
      </c>
      <c r="G40" s="12">
        <v>0</v>
      </c>
      <c r="H40" s="4">
        <v>0</v>
      </c>
      <c r="I40" s="4">
        <v>0</v>
      </c>
      <c r="J40" s="4">
        <v>1253</v>
      </c>
      <c r="K40" s="4">
        <v>1110</v>
      </c>
      <c r="L40" s="4">
        <v>0</v>
      </c>
      <c r="M40" s="4">
        <v>2</v>
      </c>
      <c r="N40" s="30">
        <f t="shared" si="0"/>
        <v>1.8018018018018018E-3</v>
      </c>
      <c r="O40" s="4">
        <v>88</v>
      </c>
      <c r="P40" s="4">
        <v>52</v>
      </c>
      <c r="Q40" s="30">
        <f t="shared" ref="Q40" si="7">IF(O40=0,0,O40/J40)</f>
        <v>7.023144453312051E-2</v>
      </c>
      <c r="R40" s="30">
        <f t="shared" ref="R40" si="8">IF(L40=0,0,L40/J40)</f>
        <v>0</v>
      </c>
      <c r="S40" s="30">
        <f t="shared" ref="S40" si="9">IF(P40=0,0,P40/K40)</f>
        <v>4.6846846846846847E-2</v>
      </c>
      <c r="T40" s="30">
        <f t="shared" ref="T40" si="10">IF(N40=0,0,N40/K40)</f>
        <v>1.6232448664881098E-6</v>
      </c>
      <c r="U40" s="12">
        <v>0</v>
      </c>
      <c r="V40" s="12">
        <v>0</v>
      </c>
      <c r="W40" s="12">
        <f t="shared" ref="W40" si="11">100-U40</f>
        <v>100</v>
      </c>
      <c r="X40" s="12">
        <f t="shared" ref="X40" si="12">100-V40</f>
        <v>100</v>
      </c>
    </row>
    <row r="41" spans="2:24" x14ac:dyDescent="0.25">
      <c r="B41" s="14" t="s">
        <v>2</v>
      </c>
      <c r="C41" s="15">
        <v>99100.731</v>
      </c>
      <c r="D41" s="15">
        <v>65446.648000000001</v>
      </c>
      <c r="E41" s="15">
        <v>32767.419000000002</v>
      </c>
      <c r="F41" s="15">
        <v>32679.229000000003</v>
      </c>
      <c r="G41" s="15">
        <v>0</v>
      </c>
      <c r="H41" s="15">
        <v>0</v>
      </c>
      <c r="I41" s="15">
        <v>0</v>
      </c>
      <c r="J41" s="15">
        <v>33429</v>
      </c>
      <c r="K41" s="15">
        <v>26878</v>
      </c>
      <c r="L41" s="15">
        <v>3</v>
      </c>
      <c r="M41" s="15">
        <v>18</v>
      </c>
      <c r="N41" s="16" t="s">
        <v>34</v>
      </c>
      <c r="O41" s="15">
        <v>1792</v>
      </c>
      <c r="P41" s="15">
        <v>775</v>
      </c>
      <c r="Q41" s="16" t="s">
        <v>34</v>
      </c>
      <c r="R41" s="16" t="s">
        <v>34</v>
      </c>
      <c r="S41" s="16" t="s">
        <v>34</v>
      </c>
      <c r="T41" s="16" t="s">
        <v>34</v>
      </c>
      <c r="U41" s="16" t="s">
        <v>34</v>
      </c>
      <c r="V41" s="16" t="s">
        <v>34</v>
      </c>
      <c r="W41" s="16" t="s">
        <v>34</v>
      </c>
      <c r="X41" s="16" t="s">
        <v>34</v>
      </c>
    </row>
    <row r="42" spans="2:24" ht="25.5" x14ac:dyDescent="0.25">
      <c r="B42" s="18" t="s">
        <v>3</v>
      </c>
      <c r="C42" s="17">
        <v>358.29062514662752</v>
      </c>
      <c r="D42" s="17">
        <v>397.71784239631342</v>
      </c>
      <c r="E42" s="17">
        <v>370.6876129032259</v>
      </c>
      <c r="F42" s="17">
        <v>393.49226666666669</v>
      </c>
      <c r="G42" s="17">
        <v>0</v>
      </c>
      <c r="H42" s="16">
        <v>0</v>
      </c>
      <c r="I42" s="16">
        <v>0</v>
      </c>
      <c r="J42" s="17">
        <v>1078.3548387096773</v>
      </c>
      <c r="K42" s="17">
        <v>867.0322580645161</v>
      </c>
      <c r="L42" s="17">
        <v>9.6774193548387094E-2</v>
      </c>
      <c r="M42" s="17">
        <v>0.58064516129032262</v>
      </c>
      <c r="N42" s="31">
        <f>AVERAGE(N10:N40)</f>
        <v>5.9536289748000697E-4</v>
      </c>
      <c r="O42" s="17">
        <v>57.806451612903224</v>
      </c>
      <c r="P42" s="17">
        <v>25</v>
      </c>
      <c r="Q42" s="31">
        <f>AVERAGE(Q10:Q40)</f>
        <v>5.5675261367004278E-2</v>
      </c>
      <c r="R42" s="31">
        <f>AVERAGE(R10:R40)</f>
        <v>1.0693281055070397E-4</v>
      </c>
      <c r="S42" s="31">
        <f>AVERAGE(S10:S40)</f>
        <v>2.826746885559633E-2</v>
      </c>
      <c r="T42" s="31">
        <f t="shared" ref="T42:X42" si="13">AVERAGE(T10:T40)</f>
        <v>6.2014795374486901E-7</v>
      </c>
      <c r="U42" s="17">
        <f t="shared" si="13"/>
        <v>0</v>
      </c>
      <c r="V42" s="17">
        <f t="shared" si="13"/>
        <v>0</v>
      </c>
      <c r="W42" s="17">
        <f t="shared" si="13"/>
        <v>100</v>
      </c>
      <c r="X42" s="17">
        <f t="shared" si="13"/>
        <v>100</v>
      </c>
    </row>
    <row r="45" spans="2:24" ht="25.5" customHeight="1" x14ac:dyDescent="0.25">
      <c r="B45" s="27">
        <v>44927</v>
      </c>
      <c r="C45" s="32" t="s">
        <v>41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56" x14ac:dyDescent="0.25">
      <c r="B46" s="18"/>
      <c r="C46" s="11"/>
      <c r="D46" s="9" t="s">
        <v>38</v>
      </c>
      <c r="E46" s="9" t="s">
        <v>39</v>
      </c>
      <c r="F46" s="9" t="s">
        <v>40</v>
      </c>
      <c r="G46" s="9" t="s">
        <v>14</v>
      </c>
      <c r="H46" s="9" t="s">
        <v>15</v>
      </c>
      <c r="I46" s="9" t="s">
        <v>16</v>
      </c>
      <c r="J46" s="9" t="s">
        <v>19</v>
      </c>
      <c r="K46" s="9" t="s">
        <v>20</v>
      </c>
      <c r="L46" s="9" t="s">
        <v>21</v>
      </c>
      <c r="M46" s="22" t="s">
        <v>23</v>
      </c>
      <c r="N46" s="9" t="s">
        <v>24</v>
      </c>
    </row>
    <row r="47" spans="2:24" x14ac:dyDescent="0.25">
      <c r="B47" s="18"/>
      <c r="C47" s="11" t="s">
        <v>25</v>
      </c>
      <c r="D47" s="11" t="s">
        <v>25</v>
      </c>
      <c r="E47" s="11" t="s">
        <v>25</v>
      </c>
      <c r="F47" s="11" t="s">
        <v>25</v>
      </c>
      <c r="G47" s="11" t="s">
        <v>26</v>
      </c>
      <c r="H47" s="11" t="s">
        <v>27</v>
      </c>
      <c r="I47" s="11" t="s">
        <v>28</v>
      </c>
      <c r="J47" s="11" t="s">
        <v>28</v>
      </c>
      <c r="K47" s="11" t="s">
        <v>30</v>
      </c>
      <c r="L47" s="11" t="s">
        <v>31</v>
      </c>
      <c r="M47" s="23" t="s">
        <v>32</v>
      </c>
      <c r="N47" s="11" t="s">
        <v>33</v>
      </c>
    </row>
    <row r="48" spans="2:24" x14ac:dyDescent="0.25">
      <c r="B48" s="18" t="s">
        <v>2</v>
      </c>
      <c r="C48" s="15">
        <f>SUM(C41:D41)</f>
        <v>164547.37900000002</v>
      </c>
      <c r="D48" s="15">
        <f>D41</f>
        <v>65446.648000000001</v>
      </c>
      <c r="E48" s="15">
        <f t="shared" ref="E48:F49" si="14">E41</f>
        <v>32767.419000000002</v>
      </c>
      <c r="F48" s="15">
        <f t="shared" si="14"/>
        <v>32679.229000000003</v>
      </c>
      <c r="G48" s="15">
        <f>SUM(H41:I41)</f>
        <v>0</v>
      </c>
      <c r="H48" s="15">
        <f>SUM(J41:K41)</f>
        <v>60307</v>
      </c>
      <c r="I48" s="15">
        <f>SUM(L41:M41)</f>
        <v>21</v>
      </c>
      <c r="J48" s="15">
        <f>SUM(O41:P41)</f>
        <v>2567</v>
      </c>
      <c r="K48" s="16" t="s">
        <v>34</v>
      </c>
      <c r="L48" s="16" t="s">
        <v>34</v>
      </c>
      <c r="M48" s="24" t="s">
        <v>34</v>
      </c>
      <c r="N48" s="16" t="s">
        <v>34</v>
      </c>
    </row>
    <row r="49" spans="2:24" ht="25.5" x14ac:dyDescent="0.25">
      <c r="B49" s="18" t="s">
        <v>3</v>
      </c>
      <c r="C49" s="21">
        <f>AVERAGE(C42:D42)</f>
        <v>378.00423377147047</v>
      </c>
      <c r="D49" s="21">
        <f>D42</f>
        <v>397.71784239631342</v>
      </c>
      <c r="E49" s="21">
        <f t="shared" si="14"/>
        <v>370.6876129032259</v>
      </c>
      <c r="F49" s="21">
        <f t="shared" si="14"/>
        <v>393.49226666666669</v>
      </c>
      <c r="G49" s="21">
        <f>AVERAGE(H42:I42)</f>
        <v>0</v>
      </c>
      <c r="H49" s="21">
        <f>AVERAGE(J42:K42)</f>
        <v>972.69354838709671</v>
      </c>
      <c r="I49" s="21">
        <f>AVERAGE(L42:M42)</f>
        <v>0.33870967741935487</v>
      </c>
      <c r="J49" s="21">
        <f>AVERAGE(O42:P42)</f>
        <v>41.403225806451616</v>
      </c>
      <c r="K49" s="31">
        <f>AVERAGE(Q42,S42)</f>
        <v>4.1971365111300306E-2</v>
      </c>
      <c r="L49" s="31">
        <f>AVERAGE(R42,T42)</f>
        <v>5.3776479252224421E-5</v>
      </c>
      <c r="M49" s="25">
        <f>AVERAGE(U42:V42)</f>
        <v>0</v>
      </c>
      <c r="N49" s="21">
        <f>AVERAGE(W42:X42)</f>
        <v>100</v>
      </c>
    </row>
    <row r="52" spans="2:24" x14ac:dyDescent="0.25">
      <c r="B52" s="1" t="s">
        <v>35</v>
      </c>
      <c r="C52" s="10">
        <v>1</v>
      </c>
      <c r="D52" s="10">
        <v>2</v>
      </c>
      <c r="E52" s="10">
        <v>3</v>
      </c>
      <c r="F52" s="10">
        <v>4</v>
      </c>
      <c r="G52" s="10">
        <v>5</v>
      </c>
      <c r="H52" s="10">
        <v>6</v>
      </c>
      <c r="I52" s="10">
        <v>7</v>
      </c>
      <c r="J52" s="10">
        <v>8</v>
      </c>
      <c r="K52" s="10">
        <v>9</v>
      </c>
      <c r="L52" s="10">
        <v>10</v>
      </c>
      <c r="M52" s="10">
        <v>11</v>
      </c>
      <c r="N52" s="10">
        <v>12</v>
      </c>
      <c r="O52" s="10">
        <v>13</v>
      </c>
      <c r="P52" s="10">
        <v>14</v>
      </c>
      <c r="Q52" s="10">
        <v>15</v>
      </c>
      <c r="R52" s="10">
        <v>16</v>
      </c>
      <c r="S52" s="10">
        <v>17</v>
      </c>
      <c r="T52" s="10">
        <v>18</v>
      </c>
      <c r="U52" s="10">
        <v>19</v>
      </c>
      <c r="V52" s="10">
        <v>20</v>
      </c>
      <c r="W52" s="10">
        <v>21</v>
      </c>
      <c r="X52" s="10">
        <v>22</v>
      </c>
    </row>
    <row r="53" spans="2:24" ht="63.75" x14ac:dyDescent="0.25">
      <c r="B53" s="5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 x14ac:dyDescent="0.25">
      <c r="B54" s="6" t="s">
        <v>13</v>
      </c>
      <c r="C54" s="8"/>
      <c r="D54" s="9"/>
      <c r="E54" s="9" t="s">
        <v>38</v>
      </c>
      <c r="F54" s="9" t="s">
        <v>39</v>
      </c>
      <c r="G54" s="9" t="s">
        <v>40</v>
      </c>
      <c r="H54" s="9" t="s">
        <v>14</v>
      </c>
      <c r="I54" s="9" t="s">
        <v>14</v>
      </c>
      <c r="J54" s="9" t="s">
        <v>15</v>
      </c>
      <c r="K54" s="9" t="s">
        <v>15</v>
      </c>
      <c r="L54" s="9" t="s">
        <v>16</v>
      </c>
      <c r="M54" s="9" t="s">
        <v>17</v>
      </c>
      <c r="N54" s="9" t="s">
        <v>18</v>
      </c>
      <c r="O54" s="9" t="s">
        <v>19</v>
      </c>
      <c r="P54" s="9" t="s">
        <v>19</v>
      </c>
      <c r="Q54" s="9" t="s">
        <v>20</v>
      </c>
      <c r="R54" s="9" t="s">
        <v>21</v>
      </c>
      <c r="S54" s="9" t="s">
        <v>22</v>
      </c>
      <c r="T54" s="9" t="s">
        <v>21</v>
      </c>
      <c r="U54" s="9" t="s">
        <v>23</v>
      </c>
      <c r="V54" s="9" t="s">
        <v>23</v>
      </c>
      <c r="W54" s="9" t="s">
        <v>24</v>
      </c>
      <c r="X54" s="9" t="s">
        <v>24</v>
      </c>
    </row>
    <row r="55" spans="2:24" x14ac:dyDescent="0.25">
      <c r="B55" s="3" t="s">
        <v>1</v>
      </c>
      <c r="C55" s="11" t="s">
        <v>25</v>
      </c>
      <c r="D55" s="11" t="s">
        <v>25</v>
      </c>
      <c r="E55" s="11" t="s">
        <v>25</v>
      </c>
      <c r="F55" s="11" t="s">
        <v>25</v>
      </c>
      <c r="G55" s="11" t="s">
        <v>25</v>
      </c>
      <c r="H55" s="11" t="s">
        <v>26</v>
      </c>
      <c r="I55" s="11" t="s">
        <v>26</v>
      </c>
      <c r="J55" s="11" t="s">
        <v>27</v>
      </c>
      <c r="K55" s="11" t="s">
        <v>27</v>
      </c>
      <c r="L55" s="11" t="s">
        <v>28</v>
      </c>
      <c r="M55" s="11" t="s">
        <v>28</v>
      </c>
      <c r="N55" s="11" t="s">
        <v>29</v>
      </c>
      <c r="O55" s="11" t="s">
        <v>28</v>
      </c>
      <c r="P55" s="11" t="s">
        <v>28</v>
      </c>
      <c r="Q55" s="11" t="s">
        <v>30</v>
      </c>
      <c r="R55" s="11" t="s">
        <v>31</v>
      </c>
      <c r="S55" s="11" t="s">
        <v>30</v>
      </c>
      <c r="T55" s="11" t="s">
        <v>31</v>
      </c>
      <c r="U55" s="11" t="s">
        <v>32</v>
      </c>
      <c r="V55" s="11" t="s">
        <v>32</v>
      </c>
      <c r="W55" s="11" t="s">
        <v>33</v>
      </c>
      <c r="X55" s="11" t="s">
        <v>33</v>
      </c>
    </row>
    <row r="56" spans="2:24" x14ac:dyDescent="0.25">
      <c r="B56" s="29">
        <v>43862</v>
      </c>
      <c r="C56" s="12">
        <v>289.10310000000004</v>
      </c>
      <c r="D56" s="12">
        <v>399.28149999999999</v>
      </c>
      <c r="E56" s="12">
        <v>282.31400000000002</v>
      </c>
      <c r="F56" s="12">
        <v>516.24900000000002</v>
      </c>
      <c r="G56" s="12">
        <v>0</v>
      </c>
      <c r="H56" s="4">
        <v>0</v>
      </c>
      <c r="I56" s="4">
        <v>0</v>
      </c>
      <c r="J56" s="4">
        <v>1005</v>
      </c>
      <c r="K56" s="4">
        <v>930</v>
      </c>
      <c r="L56" s="4">
        <v>0</v>
      </c>
      <c r="M56" s="4">
        <v>0</v>
      </c>
      <c r="N56" s="30">
        <f>IF(M56=0,0,M56/K56)</f>
        <v>0</v>
      </c>
      <c r="O56" s="4">
        <v>51</v>
      </c>
      <c r="P56" s="4">
        <v>25</v>
      </c>
      <c r="Q56" s="30">
        <f>IF(O56=0,0,O56/J56)</f>
        <v>5.0746268656716415E-2</v>
      </c>
      <c r="R56" s="30">
        <f>IF(L56=0,0,L56/J56)</f>
        <v>0</v>
      </c>
      <c r="S56" s="30">
        <f>IF(P56=0,0,P56/K56)</f>
        <v>2.6881720430107527E-2</v>
      </c>
      <c r="T56" s="30">
        <f>IF(N56=0,0,N56/K56)</f>
        <v>0</v>
      </c>
      <c r="U56" s="12">
        <v>0</v>
      </c>
      <c r="V56" s="12">
        <v>0</v>
      </c>
      <c r="W56" s="12">
        <f>100-U56</f>
        <v>100</v>
      </c>
      <c r="X56" s="12">
        <f>100-V56</f>
        <v>100</v>
      </c>
    </row>
    <row r="57" spans="2:24" x14ac:dyDescent="0.25">
      <c r="B57" s="29">
        <v>43863</v>
      </c>
      <c r="C57" s="12">
        <v>302.98644444444443</v>
      </c>
      <c r="D57" s="12">
        <v>457.30419999999992</v>
      </c>
      <c r="E57" s="12">
        <v>359.529</v>
      </c>
      <c r="F57" s="12">
        <v>522.48766666666666</v>
      </c>
      <c r="G57" s="12">
        <v>0</v>
      </c>
      <c r="H57" s="4">
        <v>0</v>
      </c>
      <c r="I57" s="4">
        <v>0</v>
      </c>
      <c r="J57" s="4">
        <v>1257</v>
      </c>
      <c r="K57" s="4">
        <v>1018</v>
      </c>
      <c r="L57" s="4">
        <v>0</v>
      </c>
      <c r="M57" s="4">
        <v>4</v>
      </c>
      <c r="N57" s="30">
        <f t="shared" ref="N57:N83" si="15">IF(M57=0,0,M57/K57)</f>
        <v>3.929273084479371E-3</v>
      </c>
      <c r="O57" s="4">
        <v>66</v>
      </c>
      <c r="P57" s="4">
        <v>33</v>
      </c>
      <c r="Q57" s="30">
        <f t="shared" ref="Q57:Q83" si="16">IF(O57=0,0,O57/J57)</f>
        <v>5.2505966587112173E-2</v>
      </c>
      <c r="R57" s="30">
        <f t="shared" ref="R57:R83" si="17">IF(L57=0,0,L57/J57)</f>
        <v>0</v>
      </c>
      <c r="S57" s="30">
        <f t="shared" ref="S57:S83" si="18">IF(P57=0,0,P57/K57)</f>
        <v>3.2416502946954813E-2</v>
      </c>
      <c r="T57" s="30">
        <f t="shared" ref="T57:T83" si="19">IF(N57=0,0,N57/K57)</f>
        <v>3.8597967431035079E-6</v>
      </c>
      <c r="U57" s="12">
        <v>0</v>
      </c>
      <c r="V57" s="12">
        <v>0</v>
      </c>
      <c r="W57" s="12">
        <f t="shared" ref="W57:W83" si="20">100-U57</f>
        <v>100</v>
      </c>
      <c r="X57" s="12">
        <f t="shared" ref="X57:X83" si="21">100-V57</f>
        <v>100</v>
      </c>
    </row>
    <row r="58" spans="2:24" x14ac:dyDescent="0.25">
      <c r="B58" s="29">
        <v>43864</v>
      </c>
      <c r="C58" s="12">
        <v>352.96709999999996</v>
      </c>
      <c r="D58" s="12">
        <v>434.28000000000003</v>
      </c>
      <c r="E58" s="12">
        <v>332.15100000000001</v>
      </c>
      <c r="F58" s="12">
        <v>536.40899999999999</v>
      </c>
      <c r="G58" s="12">
        <v>0</v>
      </c>
      <c r="H58" s="4">
        <v>0</v>
      </c>
      <c r="I58" s="4">
        <v>0</v>
      </c>
      <c r="J58" s="4">
        <v>1041</v>
      </c>
      <c r="K58" s="4">
        <v>935</v>
      </c>
      <c r="L58" s="4">
        <v>0</v>
      </c>
      <c r="M58" s="4">
        <v>0</v>
      </c>
      <c r="N58" s="30">
        <f t="shared" si="15"/>
        <v>0</v>
      </c>
      <c r="O58" s="4">
        <v>80</v>
      </c>
      <c r="P58" s="4">
        <v>46</v>
      </c>
      <c r="Q58" s="30">
        <f t="shared" si="16"/>
        <v>7.6849183477425559E-2</v>
      </c>
      <c r="R58" s="30">
        <f t="shared" si="17"/>
        <v>0</v>
      </c>
      <c r="S58" s="30">
        <f t="shared" si="18"/>
        <v>4.9197860962566842E-2</v>
      </c>
      <c r="T58" s="30">
        <f t="shared" si="19"/>
        <v>0</v>
      </c>
      <c r="U58" s="12">
        <v>0</v>
      </c>
      <c r="V58" s="12">
        <v>0</v>
      </c>
      <c r="W58" s="12">
        <f t="shared" si="20"/>
        <v>100</v>
      </c>
      <c r="X58" s="12">
        <f t="shared" si="21"/>
        <v>100</v>
      </c>
    </row>
    <row r="59" spans="2:24" x14ac:dyDescent="0.25">
      <c r="B59" s="19">
        <v>43865</v>
      </c>
      <c r="C59" s="12">
        <v>272.12633333333332</v>
      </c>
      <c r="D59" s="12">
        <v>312.49066666666664</v>
      </c>
      <c r="E59" s="12">
        <v>333.09950000000003</v>
      </c>
      <c r="F59" s="12">
        <v>271.27300000000002</v>
      </c>
      <c r="G59" s="12">
        <v>0</v>
      </c>
      <c r="H59" s="4">
        <v>0</v>
      </c>
      <c r="I59" s="4">
        <v>0</v>
      </c>
      <c r="J59" s="4">
        <v>866</v>
      </c>
      <c r="K59" s="4">
        <v>884</v>
      </c>
      <c r="L59" s="4">
        <v>0</v>
      </c>
      <c r="M59" s="4">
        <v>0</v>
      </c>
      <c r="N59" s="30">
        <f t="shared" si="15"/>
        <v>0</v>
      </c>
      <c r="O59" s="4">
        <v>40</v>
      </c>
      <c r="P59" s="4">
        <v>12</v>
      </c>
      <c r="Q59" s="30">
        <f t="shared" si="16"/>
        <v>4.6189376443418015E-2</v>
      </c>
      <c r="R59" s="30">
        <f t="shared" si="17"/>
        <v>0</v>
      </c>
      <c r="S59" s="30">
        <f t="shared" si="18"/>
        <v>1.3574660633484163E-2</v>
      </c>
      <c r="T59" s="30">
        <f t="shared" si="19"/>
        <v>0</v>
      </c>
      <c r="U59" s="12">
        <v>0</v>
      </c>
      <c r="V59" s="12">
        <v>0</v>
      </c>
      <c r="W59" s="12">
        <f t="shared" si="20"/>
        <v>100</v>
      </c>
      <c r="X59" s="12">
        <f t="shared" si="21"/>
        <v>100</v>
      </c>
    </row>
    <row r="60" spans="2:24" x14ac:dyDescent="0.25">
      <c r="B60" s="19">
        <v>43866</v>
      </c>
      <c r="C60" s="12">
        <v>302.4274444444444</v>
      </c>
      <c r="D60" s="12">
        <v>489.07039999999995</v>
      </c>
      <c r="E60" s="12">
        <v>433.64</v>
      </c>
      <c r="F60" s="12">
        <v>526.024</v>
      </c>
      <c r="G60" s="12">
        <v>0</v>
      </c>
      <c r="H60" s="4">
        <v>0</v>
      </c>
      <c r="I60" s="4">
        <v>0</v>
      </c>
      <c r="J60" s="4">
        <v>1012</v>
      </c>
      <c r="K60" s="4">
        <v>925</v>
      </c>
      <c r="L60" s="4">
        <v>0</v>
      </c>
      <c r="M60" s="4">
        <v>0</v>
      </c>
      <c r="N60" s="30">
        <f t="shared" si="15"/>
        <v>0</v>
      </c>
      <c r="O60" s="4">
        <v>60</v>
      </c>
      <c r="P60" s="4">
        <v>25</v>
      </c>
      <c r="Q60" s="30">
        <f t="shared" si="16"/>
        <v>5.9288537549407112E-2</v>
      </c>
      <c r="R60" s="30">
        <f t="shared" si="17"/>
        <v>0</v>
      </c>
      <c r="S60" s="30">
        <f t="shared" si="18"/>
        <v>2.7027027027027029E-2</v>
      </c>
      <c r="T60" s="30">
        <f t="shared" si="19"/>
        <v>0</v>
      </c>
      <c r="U60" s="12">
        <v>0</v>
      </c>
      <c r="V60" s="12">
        <v>0</v>
      </c>
      <c r="W60" s="12">
        <f t="shared" si="20"/>
        <v>100</v>
      </c>
      <c r="X60" s="12">
        <f t="shared" si="21"/>
        <v>100</v>
      </c>
    </row>
    <row r="61" spans="2:24" x14ac:dyDescent="0.25">
      <c r="B61" s="29">
        <v>43867</v>
      </c>
      <c r="C61" s="12">
        <v>283.71437500000002</v>
      </c>
      <c r="D61" s="12">
        <v>454.54200000000003</v>
      </c>
      <c r="E61" s="12">
        <v>337.80700000000002</v>
      </c>
      <c r="F61" s="12">
        <v>532.3653333333333</v>
      </c>
      <c r="G61" s="12">
        <v>0</v>
      </c>
      <c r="H61" s="4">
        <v>0</v>
      </c>
      <c r="I61" s="4">
        <v>0</v>
      </c>
      <c r="J61" s="4">
        <v>918</v>
      </c>
      <c r="K61" s="4">
        <v>892</v>
      </c>
      <c r="L61" s="4">
        <v>0</v>
      </c>
      <c r="M61" s="4">
        <v>0</v>
      </c>
      <c r="N61" s="30">
        <f t="shared" si="15"/>
        <v>0</v>
      </c>
      <c r="O61" s="4">
        <v>48</v>
      </c>
      <c r="P61" s="4">
        <v>16</v>
      </c>
      <c r="Q61" s="30">
        <f t="shared" si="16"/>
        <v>5.2287581699346407E-2</v>
      </c>
      <c r="R61" s="30">
        <f t="shared" si="17"/>
        <v>0</v>
      </c>
      <c r="S61" s="30">
        <f t="shared" si="18"/>
        <v>1.7937219730941704E-2</v>
      </c>
      <c r="T61" s="30">
        <f t="shared" si="19"/>
        <v>0</v>
      </c>
      <c r="U61" s="12">
        <v>0</v>
      </c>
      <c r="V61" s="12">
        <v>0</v>
      </c>
      <c r="W61" s="12">
        <f t="shared" si="20"/>
        <v>100</v>
      </c>
      <c r="X61" s="12">
        <f t="shared" si="21"/>
        <v>100</v>
      </c>
    </row>
    <row r="62" spans="2:24" x14ac:dyDescent="0.25">
      <c r="B62" s="29">
        <v>43868</v>
      </c>
      <c r="C62" s="12">
        <v>415.18600000000004</v>
      </c>
      <c r="D62" s="12">
        <v>434.72820000000002</v>
      </c>
      <c r="E62" s="12">
        <v>350.11649999999997</v>
      </c>
      <c r="F62" s="12">
        <v>491.13600000000002</v>
      </c>
      <c r="G62" s="12">
        <v>0</v>
      </c>
      <c r="H62" s="4">
        <v>0</v>
      </c>
      <c r="I62" s="4">
        <v>0</v>
      </c>
      <c r="J62" s="4">
        <v>1263</v>
      </c>
      <c r="K62" s="4">
        <v>1030</v>
      </c>
      <c r="L62" s="4">
        <v>0</v>
      </c>
      <c r="M62" s="4">
        <v>0</v>
      </c>
      <c r="N62" s="30">
        <f t="shared" si="15"/>
        <v>0</v>
      </c>
      <c r="O62" s="4">
        <v>51</v>
      </c>
      <c r="P62" s="4">
        <v>17</v>
      </c>
      <c r="Q62" s="30">
        <f t="shared" si="16"/>
        <v>4.0380047505938245E-2</v>
      </c>
      <c r="R62" s="30">
        <f t="shared" si="17"/>
        <v>0</v>
      </c>
      <c r="S62" s="30">
        <f t="shared" si="18"/>
        <v>1.6504854368932041E-2</v>
      </c>
      <c r="T62" s="30">
        <f t="shared" si="19"/>
        <v>0</v>
      </c>
      <c r="U62" s="12">
        <v>0</v>
      </c>
      <c r="V62" s="12">
        <v>0</v>
      </c>
      <c r="W62" s="12">
        <f t="shared" si="20"/>
        <v>100</v>
      </c>
      <c r="X62" s="12">
        <f t="shared" si="21"/>
        <v>100</v>
      </c>
    </row>
    <row r="63" spans="2:24" x14ac:dyDescent="0.25">
      <c r="B63" s="29">
        <v>43869</v>
      </c>
      <c r="C63" s="12">
        <v>433.69155555555557</v>
      </c>
      <c r="D63" s="12">
        <v>447.9982</v>
      </c>
      <c r="E63" s="12">
        <v>382.5095</v>
      </c>
      <c r="F63" s="12">
        <v>491.65733333333333</v>
      </c>
      <c r="G63" s="12">
        <v>0</v>
      </c>
      <c r="H63" s="4">
        <v>0</v>
      </c>
      <c r="I63" s="4">
        <v>0</v>
      </c>
      <c r="J63" s="4">
        <v>1128</v>
      </c>
      <c r="K63" s="4">
        <v>830</v>
      </c>
      <c r="L63" s="4">
        <v>0</v>
      </c>
      <c r="M63" s="4">
        <v>0</v>
      </c>
      <c r="N63" s="30">
        <f t="shared" si="15"/>
        <v>0</v>
      </c>
      <c r="O63" s="4">
        <v>60</v>
      </c>
      <c r="P63" s="4">
        <v>35</v>
      </c>
      <c r="Q63" s="30">
        <f t="shared" si="16"/>
        <v>5.3191489361702128E-2</v>
      </c>
      <c r="R63" s="30">
        <f t="shared" si="17"/>
        <v>0</v>
      </c>
      <c r="S63" s="30">
        <f t="shared" si="18"/>
        <v>4.2168674698795178E-2</v>
      </c>
      <c r="T63" s="30">
        <f t="shared" si="19"/>
        <v>0</v>
      </c>
      <c r="U63" s="12">
        <v>0</v>
      </c>
      <c r="V63" s="12">
        <v>0</v>
      </c>
      <c r="W63" s="12">
        <f t="shared" si="20"/>
        <v>100</v>
      </c>
      <c r="X63" s="12">
        <f t="shared" si="21"/>
        <v>100</v>
      </c>
    </row>
    <row r="64" spans="2:24" x14ac:dyDescent="0.25">
      <c r="B64" s="29">
        <v>43870</v>
      </c>
      <c r="C64" s="12">
        <v>310.24310000000003</v>
      </c>
      <c r="D64" s="12">
        <v>401.92366666666663</v>
      </c>
      <c r="E64" s="12">
        <v>305.71600000000007</v>
      </c>
      <c r="F64" s="12">
        <v>498.13133333333332</v>
      </c>
      <c r="G64" s="12">
        <v>0</v>
      </c>
      <c r="H64" s="4">
        <v>0</v>
      </c>
      <c r="I64" s="4">
        <v>0</v>
      </c>
      <c r="J64" s="4">
        <v>1122</v>
      </c>
      <c r="K64" s="4">
        <v>971</v>
      </c>
      <c r="L64" s="4">
        <v>0</v>
      </c>
      <c r="M64" s="4">
        <v>0</v>
      </c>
      <c r="N64" s="30">
        <f t="shared" si="15"/>
        <v>0</v>
      </c>
      <c r="O64" s="4">
        <v>74</v>
      </c>
      <c r="P64" s="4">
        <v>44</v>
      </c>
      <c r="Q64" s="30">
        <f t="shared" si="16"/>
        <v>6.5953654188948302E-2</v>
      </c>
      <c r="R64" s="30">
        <f t="shared" si="17"/>
        <v>0</v>
      </c>
      <c r="S64" s="30">
        <f t="shared" si="18"/>
        <v>4.5314109165808442E-2</v>
      </c>
      <c r="T64" s="30">
        <f t="shared" si="19"/>
        <v>0</v>
      </c>
      <c r="U64" s="12">
        <v>0</v>
      </c>
      <c r="V64" s="12">
        <v>0</v>
      </c>
      <c r="W64" s="12">
        <f t="shared" si="20"/>
        <v>100</v>
      </c>
      <c r="X64" s="12">
        <f t="shared" si="21"/>
        <v>100</v>
      </c>
    </row>
    <row r="65" spans="2:24" x14ac:dyDescent="0.25">
      <c r="B65" s="29">
        <v>43871</v>
      </c>
      <c r="C65" s="12">
        <v>298.98522222222226</v>
      </c>
      <c r="D65" s="12">
        <v>456.20679999999993</v>
      </c>
      <c r="E65" s="12">
        <v>369.86400000000003</v>
      </c>
      <c r="F65" s="12">
        <v>513.76866666666672</v>
      </c>
      <c r="G65" s="12">
        <v>0</v>
      </c>
      <c r="H65" s="4">
        <v>0</v>
      </c>
      <c r="I65" s="4">
        <v>0</v>
      </c>
      <c r="J65" s="4">
        <v>1025</v>
      </c>
      <c r="K65" s="4">
        <v>864</v>
      </c>
      <c r="L65" s="4">
        <v>0</v>
      </c>
      <c r="M65" s="4">
        <v>0</v>
      </c>
      <c r="N65" s="30">
        <f t="shared" si="15"/>
        <v>0</v>
      </c>
      <c r="O65" s="4">
        <v>57</v>
      </c>
      <c r="P65" s="4">
        <v>28</v>
      </c>
      <c r="Q65" s="30">
        <f t="shared" si="16"/>
        <v>5.5609756097560976E-2</v>
      </c>
      <c r="R65" s="30">
        <f t="shared" si="17"/>
        <v>0</v>
      </c>
      <c r="S65" s="30">
        <f t="shared" si="18"/>
        <v>3.2407407407407406E-2</v>
      </c>
      <c r="T65" s="30">
        <f t="shared" si="19"/>
        <v>0</v>
      </c>
      <c r="U65" s="12">
        <v>0</v>
      </c>
      <c r="V65" s="12">
        <v>0</v>
      </c>
      <c r="W65" s="12">
        <f t="shared" si="20"/>
        <v>100</v>
      </c>
      <c r="X65" s="12">
        <f t="shared" si="21"/>
        <v>100</v>
      </c>
    </row>
    <row r="66" spans="2:24" x14ac:dyDescent="0.25">
      <c r="B66" s="19">
        <v>43872</v>
      </c>
      <c r="C66" s="12">
        <v>475.20550000000003</v>
      </c>
      <c r="D66" s="12">
        <v>460.21300000000002</v>
      </c>
      <c r="E66" s="12">
        <v>348.86950000000002</v>
      </c>
      <c r="F66" s="12">
        <v>534.44200000000001</v>
      </c>
      <c r="G66" s="12">
        <v>0</v>
      </c>
      <c r="H66" s="4">
        <v>0</v>
      </c>
      <c r="I66" s="4">
        <v>0</v>
      </c>
      <c r="J66" s="4">
        <v>859</v>
      </c>
      <c r="K66" s="4">
        <v>877</v>
      </c>
      <c r="L66" s="4">
        <v>0</v>
      </c>
      <c r="M66" s="4">
        <v>0</v>
      </c>
      <c r="N66" s="30">
        <f t="shared" si="15"/>
        <v>0</v>
      </c>
      <c r="O66" s="4">
        <v>42</v>
      </c>
      <c r="P66" s="4">
        <v>12</v>
      </c>
      <c r="Q66" s="30">
        <f t="shared" si="16"/>
        <v>4.8894062863795114E-2</v>
      </c>
      <c r="R66" s="30">
        <f t="shared" si="17"/>
        <v>0</v>
      </c>
      <c r="S66" s="30">
        <f t="shared" si="18"/>
        <v>1.3683010262257697E-2</v>
      </c>
      <c r="T66" s="30">
        <f t="shared" si="19"/>
        <v>0</v>
      </c>
      <c r="U66" s="12">
        <v>0</v>
      </c>
      <c r="V66" s="12">
        <v>0</v>
      </c>
      <c r="W66" s="12">
        <f t="shared" si="20"/>
        <v>100</v>
      </c>
      <c r="X66" s="12">
        <f t="shared" si="21"/>
        <v>100</v>
      </c>
    </row>
    <row r="67" spans="2:24" x14ac:dyDescent="0.25">
      <c r="B67" s="19">
        <v>43873</v>
      </c>
      <c r="C67" s="12">
        <v>408.10649999999998</v>
      </c>
      <c r="D67" s="12">
        <v>495.01400000000001</v>
      </c>
      <c r="E67" s="12">
        <v>371.50149999999996</v>
      </c>
      <c r="F67" s="12">
        <v>577.35566666666671</v>
      </c>
      <c r="G67" s="12">
        <v>0</v>
      </c>
      <c r="H67" s="4">
        <v>0</v>
      </c>
      <c r="I67" s="4">
        <v>0</v>
      </c>
      <c r="J67" s="4">
        <v>775</v>
      </c>
      <c r="K67" s="4">
        <v>751</v>
      </c>
      <c r="L67" s="4">
        <v>0</v>
      </c>
      <c r="M67" s="4">
        <v>0</v>
      </c>
      <c r="N67" s="30">
        <f t="shared" si="15"/>
        <v>0</v>
      </c>
      <c r="O67" s="4">
        <v>44</v>
      </c>
      <c r="P67" s="4">
        <v>13</v>
      </c>
      <c r="Q67" s="30">
        <f t="shared" si="16"/>
        <v>5.67741935483871E-2</v>
      </c>
      <c r="R67" s="30">
        <f t="shared" si="17"/>
        <v>0</v>
      </c>
      <c r="S67" s="30">
        <f t="shared" si="18"/>
        <v>1.7310252996005325E-2</v>
      </c>
      <c r="T67" s="30">
        <f t="shared" si="19"/>
        <v>0</v>
      </c>
      <c r="U67" s="12">
        <v>0</v>
      </c>
      <c r="V67" s="12">
        <v>0</v>
      </c>
      <c r="W67" s="12">
        <f t="shared" si="20"/>
        <v>100</v>
      </c>
      <c r="X67" s="12">
        <f t="shared" si="21"/>
        <v>100</v>
      </c>
    </row>
    <row r="68" spans="2:24" x14ac:dyDescent="0.25">
      <c r="B68" s="29">
        <v>43874</v>
      </c>
      <c r="C68" s="12">
        <v>317.9061111111111</v>
      </c>
      <c r="D68" s="12">
        <v>423.05860000000001</v>
      </c>
      <c r="E68" s="12">
        <v>360.09950000000003</v>
      </c>
      <c r="F68" s="12">
        <v>465.03133333333335</v>
      </c>
      <c r="G68" s="12">
        <v>0</v>
      </c>
      <c r="H68" s="4">
        <v>0</v>
      </c>
      <c r="I68" s="4">
        <v>0</v>
      </c>
      <c r="J68" s="4">
        <v>947</v>
      </c>
      <c r="K68" s="4">
        <v>840</v>
      </c>
      <c r="L68" s="4">
        <v>0</v>
      </c>
      <c r="M68" s="4">
        <v>0</v>
      </c>
      <c r="N68" s="30">
        <f t="shared" si="15"/>
        <v>0</v>
      </c>
      <c r="O68" s="4">
        <v>61</v>
      </c>
      <c r="P68" s="4">
        <v>27</v>
      </c>
      <c r="Q68" s="30">
        <f t="shared" si="16"/>
        <v>6.4413938753959871E-2</v>
      </c>
      <c r="R68" s="30">
        <f t="shared" si="17"/>
        <v>0</v>
      </c>
      <c r="S68" s="30">
        <f t="shared" si="18"/>
        <v>3.214285714285714E-2</v>
      </c>
      <c r="T68" s="30">
        <f t="shared" si="19"/>
        <v>0</v>
      </c>
      <c r="U68" s="12">
        <v>0</v>
      </c>
      <c r="V68" s="12">
        <v>0</v>
      </c>
      <c r="W68" s="12">
        <f t="shared" si="20"/>
        <v>100</v>
      </c>
      <c r="X68" s="12">
        <f t="shared" si="21"/>
        <v>100</v>
      </c>
    </row>
    <row r="69" spans="2:24" x14ac:dyDescent="0.25">
      <c r="B69" s="29">
        <v>43875</v>
      </c>
      <c r="C69" s="12">
        <v>339.56119999999999</v>
      </c>
      <c r="D69" s="12">
        <v>394.83333333333331</v>
      </c>
      <c r="E69" s="12">
        <v>314.53333333333336</v>
      </c>
      <c r="F69" s="12">
        <v>475.13333333333338</v>
      </c>
      <c r="G69" s="12">
        <v>0</v>
      </c>
      <c r="H69" s="4">
        <v>0</v>
      </c>
      <c r="I69" s="4">
        <v>0</v>
      </c>
      <c r="J69" s="4">
        <v>951</v>
      </c>
      <c r="K69" s="4">
        <v>952</v>
      </c>
      <c r="L69" s="4">
        <v>0</v>
      </c>
      <c r="M69" s="4">
        <v>0</v>
      </c>
      <c r="N69" s="30">
        <f t="shared" si="15"/>
        <v>0</v>
      </c>
      <c r="O69" s="4">
        <v>51</v>
      </c>
      <c r="P69" s="4">
        <v>21</v>
      </c>
      <c r="Q69" s="30">
        <f t="shared" si="16"/>
        <v>5.362776025236593E-2</v>
      </c>
      <c r="R69" s="30">
        <f t="shared" si="17"/>
        <v>0</v>
      </c>
      <c r="S69" s="30">
        <f t="shared" si="18"/>
        <v>2.2058823529411766E-2</v>
      </c>
      <c r="T69" s="30">
        <f t="shared" si="19"/>
        <v>0</v>
      </c>
      <c r="U69" s="12">
        <v>0</v>
      </c>
      <c r="V69" s="12">
        <v>0</v>
      </c>
      <c r="W69" s="12">
        <f t="shared" si="20"/>
        <v>100</v>
      </c>
      <c r="X69" s="12">
        <f t="shared" si="21"/>
        <v>100</v>
      </c>
    </row>
    <row r="70" spans="2:24" x14ac:dyDescent="0.25">
      <c r="B70" s="29">
        <v>43876</v>
      </c>
      <c r="C70" s="12">
        <v>490.70899999999995</v>
      </c>
      <c r="D70" s="12">
        <v>468.55720000000002</v>
      </c>
      <c r="E70" s="12">
        <v>370.58150000000001</v>
      </c>
      <c r="F70" s="12">
        <v>533.87433333333331</v>
      </c>
      <c r="G70" s="12">
        <v>0</v>
      </c>
      <c r="H70" s="4">
        <v>0</v>
      </c>
      <c r="I70" s="4">
        <v>0</v>
      </c>
      <c r="J70" s="4">
        <v>913</v>
      </c>
      <c r="K70" s="4">
        <v>913</v>
      </c>
      <c r="L70" s="4">
        <v>0</v>
      </c>
      <c r="M70" s="4">
        <v>0</v>
      </c>
      <c r="N70" s="30">
        <f t="shared" si="15"/>
        <v>0</v>
      </c>
      <c r="O70" s="4">
        <v>58</v>
      </c>
      <c r="P70" s="4">
        <v>17</v>
      </c>
      <c r="Q70" s="30">
        <f t="shared" si="16"/>
        <v>6.3526834611171965E-2</v>
      </c>
      <c r="R70" s="30">
        <f t="shared" si="17"/>
        <v>0</v>
      </c>
      <c r="S70" s="30">
        <f t="shared" si="18"/>
        <v>1.8619934282584884E-2</v>
      </c>
      <c r="T70" s="30">
        <f t="shared" si="19"/>
        <v>0</v>
      </c>
      <c r="U70" s="12">
        <v>0</v>
      </c>
      <c r="V70" s="12">
        <v>0</v>
      </c>
      <c r="W70" s="12">
        <f t="shared" si="20"/>
        <v>100</v>
      </c>
      <c r="X70" s="12">
        <f t="shared" si="21"/>
        <v>100</v>
      </c>
    </row>
    <row r="71" spans="2:24" x14ac:dyDescent="0.25">
      <c r="B71" s="29">
        <v>43877</v>
      </c>
      <c r="C71" s="12">
        <v>291.82845454545458</v>
      </c>
      <c r="D71" s="12">
        <v>412.09266666666667</v>
      </c>
      <c r="E71" s="12">
        <v>335.28233333333333</v>
      </c>
      <c r="F71" s="12">
        <v>488.90300000000002</v>
      </c>
      <c r="G71" s="12">
        <v>0</v>
      </c>
      <c r="H71" s="4">
        <v>0</v>
      </c>
      <c r="I71" s="4">
        <v>0</v>
      </c>
      <c r="J71" s="4">
        <v>1067</v>
      </c>
      <c r="K71" s="4">
        <v>936</v>
      </c>
      <c r="L71" s="4">
        <v>0</v>
      </c>
      <c r="M71" s="4">
        <v>0</v>
      </c>
      <c r="N71" s="30">
        <f t="shared" si="15"/>
        <v>0</v>
      </c>
      <c r="O71" s="4">
        <v>65</v>
      </c>
      <c r="P71" s="4">
        <v>18</v>
      </c>
      <c r="Q71" s="30">
        <f t="shared" si="16"/>
        <v>6.0918462980318652E-2</v>
      </c>
      <c r="R71" s="30">
        <f t="shared" si="17"/>
        <v>0</v>
      </c>
      <c r="S71" s="30">
        <f t="shared" si="18"/>
        <v>1.9230769230769232E-2</v>
      </c>
      <c r="T71" s="30">
        <f t="shared" si="19"/>
        <v>0</v>
      </c>
      <c r="U71" s="12">
        <v>0</v>
      </c>
      <c r="V71" s="12">
        <v>0</v>
      </c>
      <c r="W71" s="12">
        <f t="shared" si="20"/>
        <v>100</v>
      </c>
      <c r="X71" s="12">
        <f t="shared" si="21"/>
        <v>100</v>
      </c>
    </row>
    <row r="72" spans="2:24" x14ac:dyDescent="0.25">
      <c r="B72" s="29">
        <v>43878</v>
      </c>
      <c r="C72" s="12">
        <v>531.96789999999999</v>
      </c>
      <c r="D72" s="12">
        <v>479.39240000000001</v>
      </c>
      <c r="E72" s="12">
        <v>352.03499999999997</v>
      </c>
      <c r="F72" s="12">
        <v>564.29733333333331</v>
      </c>
      <c r="G72" s="12">
        <v>0</v>
      </c>
      <c r="H72" s="4">
        <v>0</v>
      </c>
      <c r="I72" s="4">
        <v>0</v>
      </c>
      <c r="J72" s="4">
        <v>927</v>
      </c>
      <c r="K72" s="4">
        <v>921</v>
      </c>
      <c r="L72" s="4">
        <v>0</v>
      </c>
      <c r="M72" s="4">
        <v>1</v>
      </c>
      <c r="N72" s="30">
        <f t="shared" si="15"/>
        <v>1.0857763300760044E-3</v>
      </c>
      <c r="O72" s="4">
        <v>67</v>
      </c>
      <c r="P72" s="4">
        <v>16</v>
      </c>
      <c r="Q72" s="30">
        <f t="shared" si="16"/>
        <v>7.2276159654800429E-2</v>
      </c>
      <c r="R72" s="30">
        <f t="shared" si="17"/>
        <v>0</v>
      </c>
      <c r="S72" s="30">
        <f t="shared" si="18"/>
        <v>1.737242128121607E-2</v>
      </c>
      <c r="T72" s="30">
        <f t="shared" si="19"/>
        <v>1.1789102389533164E-6</v>
      </c>
      <c r="U72" s="12">
        <v>0</v>
      </c>
      <c r="V72" s="12">
        <v>0</v>
      </c>
      <c r="W72" s="12">
        <f t="shared" si="20"/>
        <v>100</v>
      </c>
      <c r="X72" s="12">
        <f t="shared" si="21"/>
        <v>100</v>
      </c>
    </row>
    <row r="73" spans="2:24" x14ac:dyDescent="0.25">
      <c r="B73" s="19">
        <v>43879</v>
      </c>
      <c r="C73" s="12">
        <v>239.24711111111114</v>
      </c>
      <c r="D73" s="12">
        <v>452.14439999999996</v>
      </c>
      <c r="E73" s="12">
        <v>373.23599999999999</v>
      </c>
      <c r="F73" s="12">
        <v>504.75</v>
      </c>
      <c r="G73" s="12">
        <v>0</v>
      </c>
      <c r="H73" s="4">
        <v>0</v>
      </c>
      <c r="I73" s="4">
        <v>0</v>
      </c>
      <c r="J73" s="4">
        <v>872</v>
      </c>
      <c r="K73" s="4">
        <v>877</v>
      </c>
      <c r="L73" s="4">
        <v>0</v>
      </c>
      <c r="M73" s="4">
        <v>0</v>
      </c>
      <c r="N73" s="30">
        <f t="shared" si="15"/>
        <v>0</v>
      </c>
      <c r="O73" s="4">
        <v>63</v>
      </c>
      <c r="P73" s="4">
        <v>14</v>
      </c>
      <c r="Q73" s="30">
        <f t="shared" si="16"/>
        <v>7.2247706422018346E-2</v>
      </c>
      <c r="R73" s="30">
        <f t="shared" si="17"/>
        <v>0</v>
      </c>
      <c r="S73" s="30">
        <f t="shared" si="18"/>
        <v>1.596351197263398E-2</v>
      </c>
      <c r="T73" s="30">
        <f t="shared" si="19"/>
        <v>0</v>
      </c>
      <c r="U73" s="12">
        <v>0</v>
      </c>
      <c r="V73" s="12">
        <v>0</v>
      </c>
      <c r="W73" s="12">
        <f t="shared" si="20"/>
        <v>100</v>
      </c>
      <c r="X73" s="12">
        <f t="shared" si="21"/>
        <v>100</v>
      </c>
    </row>
    <row r="74" spans="2:24" x14ac:dyDescent="0.25">
      <c r="B74" s="19">
        <v>43880</v>
      </c>
      <c r="C74" s="12">
        <v>298.4015</v>
      </c>
      <c r="D74" s="12">
        <v>458.85399999999998</v>
      </c>
      <c r="E74" s="12">
        <v>377.13649999999996</v>
      </c>
      <c r="F74" s="12">
        <v>513.33233333333339</v>
      </c>
      <c r="G74" s="12">
        <v>0</v>
      </c>
      <c r="H74" s="4">
        <v>0</v>
      </c>
      <c r="I74" s="4">
        <v>0</v>
      </c>
      <c r="J74" s="4">
        <v>1040</v>
      </c>
      <c r="K74" s="4">
        <v>950</v>
      </c>
      <c r="L74" s="4">
        <v>0</v>
      </c>
      <c r="M74" s="4">
        <v>0</v>
      </c>
      <c r="N74" s="30">
        <f t="shared" si="15"/>
        <v>0</v>
      </c>
      <c r="O74" s="4">
        <v>67</v>
      </c>
      <c r="P74" s="4">
        <v>16</v>
      </c>
      <c r="Q74" s="30">
        <f t="shared" si="16"/>
        <v>6.4423076923076916E-2</v>
      </c>
      <c r="R74" s="30">
        <f t="shared" si="17"/>
        <v>0</v>
      </c>
      <c r="S74" s="30">
        <f t="shared" si="18"/>
        <v>1.6842105263157894E-2</v>
      </c>
      <c r="T74" s="30">
        <f t="shared" si="19"/>
        <v>0</v>
      </c>
      <c r="U74" s="12">
        <v>0</v>
      </c>
      <c r="V74" s="12">
        <v>0</v>
      </c>
      <c r="W74" s="12">
        <f t="shared" si="20"/>
        <v>100</v>
      </c>
      <c r="X74" s="12">
        <f t="shared" si="21"/>
        <v>100</v>
      </c>
    </row>
    <row r="75" spans="2:24" x14ac:dyDescent="0.25">
      <c r="B75" s="29">
        <v>43881</v>
      </c>
      <c r="C75" s="12">
        <v>340.00010000000003</v>
      </c>
      <c r="D75" s="12">
        <v>434.55119999999999</v>
      </c>
      <c r="E75" s="12">
        <v>370.27099999999996</v>
      </c>
      <c r="F75" s="12">
        <v>477.40466666666663</v>
      </c>
      <c r="G75" s="12">
        <v>0</v>
      </c>
      <c r="H75" s="4">
        <v>0</v>
      </c>
      <c r="I75" s="4">
        <v>0</v>
      </c>
      <c r="J75" s="4">
        <v>1019</v>
      </c>
      <c r="K75" s="4">
        <v>1010</v>
      </c>
      <c r="L75" s="4">
        <v>0</v>
      </c>
      <c r="M75" s="4">
        <v>0</v>
      </c>
      <c r="N75" s="30">
        <f t="shared" si="15"/>
        <v>0</v>
      </c>
      <c r="O75" s="4">
        <v>62</v>
      </c>
      <c r="P75" s="4">
        <v>14</v>
      </c>
      <c r="Q75" s="30">
        <f t="shared" si="16"/>
        <v>6.0843964671246323E-2</v>
      </c>
      <c r="R75" s="30">
        <f t="shared" si="17"/>
        <v>0</v>
      </c>
      <c r="S75" s="30">
        <f t="shared" si="18"/>
        <v>1.3861386138613862E-2</v>
      </c>
      <c r="T75" s="30">
        <f t="shared" si="19"/>
        <v>0</v>
      </c>
      <c r="U75" s="12">
        <v>0</v>
      </c>
      <c r="V75" s="12">
        <v>0</v>
      </c>
      <c r="W75" s="12">
        <f t="shared" si="20"/>
        <v>100</v>
      </c>
      <c r="X75" s="12">
        <f t="shared" si="21"/>
        <v>100</v>
      </c>
    </row>
    <row r="76" spans="2:24" x14ac:dyDescent="0.25">
      <c r="B76" s="29">
        <v>43882</v>
      </c>
      <c r="C76" s="12">
        <v>285.97081818181817</v>
      </c>
      <c r="D76" s="12">
        <v>399.39949999999999</v>
      </c>
      <c r="E76" s="12">
        <v>317.29233333333332</v>
      </c>
      <c r="F76" s="12">
        <v>481.50666666666666</v>
      </c>
      <c r="G76" s="12">
        <v>0</v>
      </c>
      <c r="H76" s="4">
        <v>0</v>
      </c>
      <c r="I76" s="4">
        <v>0</v>
      </c>
      <c r="J76" s="4">
        <v>1335</v>
      </c>
      <c r="K76" s="4">
        <v>1068</v>
      </c>
      <c r="L76" s="4">
        <v>0</v>
      </c>
      <c r="M76" s="4">
        <v>0</v>
      </c>
      <c r="N76" s="30">
        <f t="shared" si="15"/>
        <v>0</v>
      </c>
      <c r="O76" s="4">
        <v>103</v>
      </c>
      <c r="P76" s="4">
        <v>53</v>
      </c>
      <c r="Q76" s="30">
        <f t="shared" si="16"/>
        <v>7.7153558052434457E-2</v>
      </c>
      <c r="R76" s="30">
        <f t="shared" si="17"/>
        <v>0</v>
      </c>
      <c r="S76" s="30">
        <f t="shared" si="18"/>
        <v>4.9625468164794011E-2</v>
      </c>
      <c r="T76" s="30">
        <f t="shared" si="19"/>
        <v>0</v>
      </c>
      <c r="U76" s="12">
        <v>0</v>
      </c>
      <c r="V76" s="12">
        <v>0</v>
      </c>
      <c r="W76" s="12">
        <f t="shared" si="20"/>
        <v>100</v>
      </c>
      <c r="X76" s="12">
        <f t="shared" si="21"/>
        <v>100</v>
      </c>
    </row>
    <row r="77" spans="2:24" x14ac:dyDescent="0.25">
      <c r="B77" s="29">
        <v>43883</v>
      </c>
      <c r="C77" s="12">
        <v>277.64530000000002</v>
      </c>
      <c r="D77" s="12">
        <v>441.45380000000006</v>
      </c>
      <c r="E77" s="12">
        <v>370.17899999999997</v>
      </c>
      <c r="F77" s="12">
        <v>488.97033333333337</v>
      </c>
      <c r="G77" s="12">
        <v>0</v>
      </c>
      <c r="H77" s="4">
        <v>0</v>
      </c>
      <c r="I77" s="4">
        <v>0</v>
      </c>
      <c r="J77" s="4">
        <v>1081</v>
      </c>
      <c r="K77" s="4">
        <v>985</v>
      </c>
      <c r="L77" s="4">
        <v>0</v>
      </c>
      <c r="M77" s="4">
        <v>2</v>
      </c>
      <c r="N77" s="30">
        <f t="shared" si="15"/>
        <v>2.0304568527918783E-3</v>
      </c>
      <c r="O77" s="4">
        <v>133</v>
      </c>
      <c r="P77" s="4">
        <v>74</v>
      </c>
      <c r="Q77" s="30">
        <f t="shared" si="16"/>
        <v>0.12303422756706753</v>
      </c>
      <c r="R77" s="30">
        <f t="shared" si="17"/>
        <v>0</v>
      </c>
      <c r="S77" s="30">
        <f t="shared" si="18"/>
        <v>7.5126903553299498E-2</v>
      </c>
      <c r="T77" s="30">
        <f t="shared" si="19"/>
        <v>2.0613775155247493E-6</v>
      </c>
      <c r="U77" s="12">
        <v>0</v>
      </c>
      <c r="V77" s="12">
        <v>0</v>
      </c>
      <c r="W77" s="12">
        <f t="shared" si="20"/>
        <v>100</v>
      </c>
      <c r="X77" s="12">
        <f t="shared" si="21"/>
        <v>100</v>
      </c>
    </row>
    <row r="78" spans="2:24" x14ac:dyDescent="0.25">
      <c r="B78" s="29">
        <v>43884</v>
      </c>
      <c r="C78" s="12">
        <v>294.577</v>
      </c>
      <c r="D78" s="12">
        <v>347.05157142857144</v>
      </c>
      <c r="E78" s="12">
        <v>286.18150000000003</v>
      </c>
      <c r="F78" s="12">
        <v>428.21166666666664</v>
      </c>
      <c r="G78" s="12">
        <v>0</v>
      </c>
      <c r="H78" s="4">
        <v>0</v>
      </c>
      <c r="I78" s="4">
        <v>0</v>
      </c>
      <c r="J78" s="4">
        <v>1166</v>
      </c>
      <c r="K78" s="4">
        <v>841</v>
      </c>
      <c r="L78" s="4">
        <v>1</v>
      </c>
      <c r="M78" s="4">
        <v>0</v>
      </c>
      <c r="N78" s="30">
        <f t="shared" si="15"/>
        <v>0</v>
      </c>
      <c r="O78" s="4">
        <v>91</v>
      </c>
      <c r="P78" s="4">
        <v>33</v>
      </c>
      <c r="Q78" s="30">
        <f t="shared" si="16"/>
        <v>7.8044596912521441E-2</v>
      </c>
      <c r="R78" s="30">
        <f t="shared" si="17"/>
        <v>8.576329331046312E-4</v>
      </c>
      <c r="S78" s="30">
        <f t="shared" si="18"/>
        <v>3.9239001189060645E-2</v>
      </c>
      <c r="T78" s="30">
        <f t="shared" si="19"/>
        <v>0</v>
      </c>
      <c r="U78" s="12">
        <v>0</v>
      </c>
      <c r="V78" s="12">
        <v>0</v>
      </c>
      <c r="W78" s="12">
        <f t="shared" si="20"/>
        <v>100</v>
      </c>
      <c r="X78" s="12">
        <f t="shared" si="21"/>
        <v>100</v>
      </c>
    </row>
    <row r="79" spans="2:24" x14ac:dyDescent="0.25">
      <c r="B79" s="29">
        <v>43885</v>
      </c>
      <c r="C79" s="12">
        <v>525.9083333333333</v>
      </c>
      <c r="D79" s="12">
        <v>606.07439999999997</v>
      </c>
      <c r="E79" s="12">
        <v>375.04899999999998</v>
      </c>
      <c r="F79" s="12">
        <v>760.0913333333333</v>
      </c>
      <c r="G79" s="12">
        <v>0</v>
      </c>
      <c r="H79" s="4">
        <v>0</v>
      </c>
      <c r="I79" s="4">
        <v>0</v>
      </c>
      <c r="J79" s="4">
        <v>1353</v>
      </c>
      <c r="K79" s="4">
        <v>938</v>
      </c>
      <c r="L79" s="4">
        <v>0</v>
      </c>
      <c r="M79" s="4">
        <v>0</v>
      </c>
      <c r="N79" s="30">
        <f t="shared" si="15"/>
        <v>0</v>
      </c>
      <c r="O79" s="4">
        <v>76</v>
      </c>
      <c r="P79" s="4">
        <v>15</v>
      </c>
      <c r="Q79" s="30">
        <f t="shared" si="16"/>
        <v>5.6171470805617151E-2</v>
      </c>
      <c r="R79" s="30">
        <f t="shared" si="17"/>
        <v>0</v>
      </c>
      <c r="S79" s="30">
        <f t="shared" si="18"/>
        <v>1.5991471215351813E-2</v>
      </c>
      <c r="T79" s="30">
        <f t="shared" si="19"/>
        <v>0</v>
      </c>
      <c r="U79" s="12">
        <v>0</v>
      </c>
      <c r="V79" s="12">
        <v>0</v>
      </c>
      <c r="W79" s="12">
        <f t="shared" si="20"/>
        <v>100</v>
      </c>
      <c r="X79" s="12">
        <f t="shared" si="21"/>
        <v>100</v>
      </c>
    </row>
    <row r="80" spans="2:24" x14ac:dyDescent="0.25">
      <c r="B80" s="19">
        <v>43886</v>
      </c>
      <c r="C80" s="12">
        <v>300.01220000000001</v>
      </c>
      <c r="D80" s="12">
        <v>414.90633333333335</v>
      </c>
      <c r="E80" s="12">
        <v>298.70699999999999</v>
      </c>
      <c r="F80" s="12">
        <v>531.10566666666671</v>
      </c>
      <c r="G80" s="12">
        <v>0</v>
      </c>
      <c r="H80" s="4">
        <v>0</v>
      </c>
      <c r="I80" s="4">
        <v>0</v>
      </c>
      <c r="J80" s="4">
        <v>1001</v>
      </c>
      <c r="K80" s="4">
        <v>913</v>
      </c>
      <c r="L80" s="4">
        <v>0</v>
      </c>
      <c r="M80" s="4">
        <v>0</v>
      </c>
      <c r="N80" s="30">
        <f t="shared" si="15"/>
        <v>0</v>
      </c>
      <c r="O80" s="4">
        <v>76</v>
      </c>
      <c r="P80" s="4">
        <v>15</v>
      </c>
      <c r="Q80" s="30">
        <f t="shared" si="16"/>
        <v>7.5924075924075921E-2</v>
      </c>
      <c r="R80" s="30">
        <f t="shared" si="17"/>
        <v>0</v>
      </c>
      <c r="S80" s="30">
        <f t="shared" si="18"/>
        <v>1.642935377875137E-2</v>
      </c>
      <c r="T80" s="30">
        <f t="shared" si="19"/>
        <v>0</v>
      </c>
      <c r="U80" s="12">
        <v>0</v>
      </c>
      <c r="V80" s="12">
        <v>0</v>
      </c>
      <c r="W80" s="12">
        <f t="shared" si="20"/>
        <v>100</v>
      </c>
      <c r="X80" s="12">
        <f t="shared" si="21"/>
        <v>100</v>
      </c>
    </row>
    <row r="81" spans="2:24" x14ac:dyDescent="0.25">
      <c r="B81" s="19">
        <v>43887</v>
      </c>
      <c r="C81" s="12">
        <v>309.22650000000004</v>
      </c>
      <c r="D81" s="12">
        <v>341.68333333333334</v>
      </c>
      <c r="E81" s="12">
        <v>412.35849999999999</v>
      </c>
      <c r="F81" s="12">
        <v>200.333</v>
      </c>
      <c r="G81" s="12">
        <v>0</v>
      </c>
      <c r="H81" s="4">
        <v>0</v>
      </c>
      <c r="I81" s="4">
        <v>0</v>
      </c>
      <c r="J81" s="4">
        <v>873</v>
      </c>
      <c r="K81" s="4">
        <v>888</v>
      </c>
      <c r="L81" s="4">
        <v>0</v>
      </c>
      <c r="M81" s="4">
        <v>0</v>
      </c>
      <c r="N81" s="30">
        <f t="shared" si="15"/>
        <v>0</v>
      </c>
      <c r="O81" s="4">
        <v>69</v>
      </c>
      <c r="P81" s="4">
        <v>16</v>
      </c>
      <c r="Q81" s="30">
        <f t="shared" si="16"/>
        <v>7.903780068728522E-2</v>
      </c>
      <c r="R81" s="30">
        <f t="shared" si="17"/>
        <v>0</v>
      </c>
      <c r="S81" s="30">
        <f t="shared" si="18"/>
        <v>1.8018018018018018E-2</v>
      </c>
      <c r="T81" s="30">
        <f t="shared" si="19"/>
        <v>0</v>
      </c>
      <c r="U81" s="12">
        <v>0</v>
      </c>
      <c r="V81" s="12">
        <v>0</v>
      </c>
      <c r="W81" s="12">
        <f t="shared" si="20"/>
        <v>100</v>
      </c>
      <c r="X81" s="12">
        <f t="shared" si="21"/>
        <v>100</v>
      </c>
    </row>
    <row r="82" spans="2:24" x14ac:dyDescent="0.25">
      <c r="B82" s="29">
        <v>43888</v>
      </c>
      <c r="C82" s="12">
        <v>356.28777777777782</v>
      </c>
      <c r="D82" s="12">
        <v>408.23280000000005</v>
      </c>
      <c r="E82" s="12">
        <v>375.85750000000002</v>
      </c>
      <c r="F82" s="12">
        <v>429.81633333333338</v>
      </c>
      <c r="G82" s="12">
        <v>0</v>
      </c>
      <c r="H82" s="4">
        <v>0</v>
      </c>
      <c r="I82" s="4">
        <v>0</v>
      </c>
      <c r="J82" s="4">
        <v>1234</v>
      </c>
      <c r="K82" s="4">
        <v>1075</v>
      </c>
      <c r="L82" s="4">
        <v>0</v>
      </c>
      <c r="M82" s="4">
        <v>0</v>
      </c>
      <c r="N82" s="30">
        <f t="shared" si="15"/>
        <v>0</v>
      </c>
      <c r="O82" s="4">
        <v>83</v>
      </c>
      <c r="P82" s="4">
        <v>29</v>
      </c>
      <c r="Q82" s="30">
        <f t="shared" si="16"/>
        <v>6.7260940032414909E-2</v>
      </c>
      <c r="R82" s="30">
        <f t="shared" si="17"/>
        <v>0</v>
      </c>
      <c r="S82" s="30">
        <f t="shared" si="18"/>
        <v>2.6976744186046512E-2</v>
      </c>
      <c r="T82" s="30">
        <f t="shared" si="19"/>
        <v>0</v>
      </c>
      <c r="U82" s="12">
        <v>0</v>
      </c>
      <c r="V82" s="12">
        <v>0</v>
      </c>
      <c r="W82" s="12">
        <f t="shared" si="20"/>
        <v>100</v>
      </c>
      <c r="X82" s="12">
        <f t="shared" si="21"/>
        <v>100</v>
      </c>
    </row>
    <row r="83" spans="2:24" x14ac:dyDescent="0.25">
      <c r="B83" s="29">
        <v>43889</v>
      </c>
      <c r="C83" s="12">
        <v>373.6388</v>
      </c>
      <c r="D83" s="12">
        <v>419.87200000000001</v>
      </c>
      <c r="E83" s="12">
        <v>334.25200000000001</v>
      </c>
      <c r="F83" s="12">
        <v>505.49200000000002</v>
      </c>
      <c r="G83" s="12">
        <v>0</v>
      </c>
      <c r="H83" s="4">
        <v>0</v>
      </c>
      <c r="I83" s="4">
        <v>0</v>
      </c>
      <c r="J83" s="4">
        <v>1072</v>
      </c>
      <c r="K83" s="4">
        <v>1003</v>
      </c>
      <c r="L83" s="4">
        <v>0</v>
      </c>
      <c r="M83" s="4">
        <v>8</v>
      </c>
      <c r="N83" s="30">
        <f t="shared" si="15"/>
        <v>7.9760717846460612E-3</v>
      </c>
      <c r="O83" s="4">
        <v>70</v>
      </c>
      <c r="P83" s="4">
        <v>30</v>
      </c>
      <c r="Q83" s="30">
        <f t="shared" si="16"/>
        <v>6.5298507462686561E-2</v>
      </c>
      <c r="R83" s="30">
        <f t="shared" si="17"/>
        <v>0</v>
      </c>
      <c r="S83" s="30">
        <f t="shared" si="18"/>
        <v>2.991026919242273E-2</v>
      </c>
      <c r="T83" s="30">
        <f t="shared" si="19"/>
        <v>7.9522151392283768E-6</v>
      </c>
      <c r="U83" s="12">
        <v>0</v>
      </c>
      <c r="V83" s="12">
        <v>0</v>
      </c>
      <c r="W83" s="12">
        <f t="shared" si="20"/>
        <v>100</v>
      </c>
      <c r="X83" s="12">
        <f t="shared" si="21"/>
        <v>100</v>
      </c>
    </row>
    <row r="84" spans="2:24" x14ac:dyDescent="0.25">
      <c r="B84" s="20"/>
      <c r="C84" s="12"/>
      <c r="D84" s="12"/>
      <c r="E84" s="12"/>
      <c r="F84" s="12"/>
      <c r="G84" s="12"/>
      <c r="H84" s="4"/>
      <c r="I84" s="4"/>
      <c r="J84" s="4"/>
      <c r="K84" s="4"/>
      <c r="L84" s="4"/>
      <c r="M84" s="4"/>
      <c r="N84" s="30"/>
      <c r="O84" s="4"/>
      <c r="P84" s="4"/>
      <c r="Q84" s="30"/>
      <c r="R84" s="30"/>
      <c r="S84" s="30"/>
      <c r="T84" s="30"/>
      <c r="U84" s="12"/>
      <c r="V84" s="12"/>
      <c r="W84" s="12"/>
      <c r="X84" s="12"/>
    </row>
    <row r="85" spans="2:24" x14ac:dyDescent="0.25">
      <c r="B85" s="20"/>
      <c r="C85" s="12"/>
      <c r="D85" s="12"/>
      <c r="E85" s="12"/>
      <c r="F85" s="12"/>
      <c r="G85" s="12"/>
      <c r="H85" s="4"/>
      <c r="I85" s="4"/>
      <c r="J85" s="4"/>
      <c r="K85" s="4"/>
      <c r="L85" s="4"/>
      <c r="M85" s="4"/>
      <c r="N85" s="12"/>
      <c r="O85" s="4"/>
      <c r="P85" s="4"/>
      <c r="Q85" s="30"/>
      <c r="R85" s="30"/>
      <c r="S85" s="30"/>
      <c r="T85" s="30"/>
      <c r="U85" s="12"/>
      <c r="V85" s="12"/>
      <c r="W85" s="12"/>
      <c r="X85" s="12"/>
    </row>
    <row r="86" spans="2:24" x14ac:dyDescent="0.25">
      <c r="B86" s="20"/>
      <c r="C86" s="12"/>
      <c r="D86" s="12"/>
      <c r="E86" s="12"/>
      <c r="F86" s="12"/>
      <c r="G86" s="12"/>
      <c r="H86" s="4"/>
      <c r="I86" s="4"/>
      <c r="J86" s="4"/>
      <c r="K86" s="4"/>
      <c r="L86" s="4"/>
      <c r="M86" s="4"/>
      <c r="N86" s="12"/>
      <c r="O86" s="4"/>
      <c r="P86" s="4"/>
      <c r="Q86" s="30"/>
      <c r="R86" s="30"/>
      <c r="S86" s="30"/>
      <c r="T86" s="30"/>
      <c r="U86" s="12"/>
      <c r="V86" s="12"/>
      <c r="W86" s="12"/>
      <c r="X86" s="12"/>
    </row>
    <row r="87" spans="2:24" x14ac:dyDescent="0.25">
      <c r="B87" s="14" t="s">
        <v>2</v>
      </c>
      <c r="C87" s="15">
        <v>89509.753000000012</v>
      </c>
      <c r="D87" s="15">
        <v>63388.394999999997</v>
      </c>
      <c r="E87" s="15">
        <v>22752.95</v>
      </c>
      <c r="F87" s="15">
        <v>40635.445</v>
      </c>
      <c r="G87" s="15">
        <v>0</v>
      </c>
      <c r="H87" s="15">
        <v>0</v>
      </c>
      <c r="I87" s="15">
        <v>0</v>
      </c>
      <c r="J87" s="15">
        <v>29122</v>
      </c>
      <c r="K87" s="15">
        <v>26017</v>
      </c>
      <c r="L87" s="15">
        <v>1</v>
      </c>
      <c r="M87" s="15">
        <v>15</v>
      </c>
      <c r="N87" s="16" t="s">
        <v>34</v>
      </c>
      <c r="O87" s="15">
        <v>1868</v>
      </c>
      <c r="P87" s="15">
        <v>714</v>
      </c>
      <c r="Q87" s="16" t="s">
        <v>34</v>
      </c>
      <c r="R87" s="16" t="s">
        <v>34</v>
      </c>
      <c r="S87" s="16" t="s">
        <v>34</v>
      </c>
      <c r="T87" s="16" t="s">
        <v>34</v>
      </c>
      <c r="U87" s="16" t="s">
        <v>34</v>
      </c>
      <c r="V87" s="16" t="s">
        <v>34</v>
      </c>
      <c r="W87" s="16" t="s">
        <v>34</v>
      </c>
      <c r="X87" s="16" t="s">
        <v>34</v>
      </c>
    </row>
    <row r="88" spans="2:24" ht="25.5" x14ac:dyDescent="0.25">
      <c r="B88" s="18" t="s">
        <v>3</v>
      </c>
      <c r="C88" s="17">
        <v>347.05824218073593</v>
      </c>
      <c r="D88" s="17">
        <v>433.75750612244883</v>
      </c>
      <c r="E88" s="17">
        <v>351.07748214285721</v>
      </c>
      <c r="F88" s="17">
        <v>494.98401190476199</v>
      </c>
      <c r="G88" s="17">
        <v>0</v>
      </c>
      <c r="H88" s="16">
        <v>0</v>
      </c>
      <c r="I88" s="16">
        <v>0</v>
      </c>
      <c r="J88" s="17">
        <v>1040.0714285714287</v>
      </c>
      <c r="K88" s="17">
        <v>929.17857142857144</v>
      </c>
      <c r="L88" s="17">
        <v>3.5714285714285712E-2</v>
      </c>
      <c r="M88" s="17">
        <v>0.5357142857142857</v>
      </c>
      <c r="N88" s="31">
        <f>AVERAGE(N56:N86)</f>
        <v>5.3648493042833263E-4</v>
      </c>
      <c r="O88" s="17">
        <v>66.714285714285708</v>
      </c>
      <c r="P88" s="17">
        <v>25.5</v>
      </c>
      <c r="Q88" s="31">
        <f>AVERAGE(Q56:Q86)</f>
        <v>6.403118570331498E-2</v>
      </c>
      <c r="R88" s="31">
        <f>AVERAGE(R56:R86)</f>
        <v>3.0629747610879685E-5</v>
      </c>
      <c r="S88" s="31">
        <f>AVERAGE(S56:S86)</f>
        <v>2.7208297813188485E-2</v>
      </c>
      <c r="T88" s="31">
        <f t="shared" ref="T88:X88" si="22">AVERAGE(T56:T86)</f>
        <v>5.3758212988606965E-7</v>
      </c>
      <c r="U88" s="17">
        <f t="shared" si="22"/>
        <v>0</v>
      </c>
      <c r="V88" s="17">
        <f t="shared" si="22"/>
        <v>0</v>
      </c>
      <c r="W88" s="17">
        <f t="shared" si="22"/>
        <v>100</v>
      </c>
      <c r="X88" s="17">
        <f t="shared" si="22"/>
        <v>100</v>
      </c>
    </row>
    <row r="91" spans="2:24" ht="25.5" customHeight="1" x14ac:dyDescent="0.25">
      <c r="B91" s="27">
        <v>44958</v>
      </c>
      <c r="C91" s="32" t="s">
        <v>41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4"/>
    </row>
    <row r="92" spans="2:24" ht="156" x14ac:dyDescent="0.25">
      <c r="B92" s="18"/>
      <c r="C92" s="11"/>
      <c r="D92" s="9" t="s">
        <v>38</v>
      </c>
      <c r="E92" s="9" t="s">
        <v>39</v>
      </c>
      <c r="F92" s="9" t="s">
        <v>40</v>
      </c>
      <c r="G92" s="9" t="s">
        <v>14</v>
      </c>
      <c r="H92" s="9" t="s">
        <v>15</v>
      </c>
      <c r="I92" s="9" t="s">
        <v>16</v>
      </c>
      <c r="J92" s="9" t="s">
        <v>19</v>
      </c>
      <c r="K92" s="9" t="s">
        <v>20</v>
      </c>
      <c r="L92" s="9" t="s">
        <v>21</v>
      </c>
      <c r="M92" s="22" t="s">
        <v>23</v>
      </c>
      <c r="N92" s="9" t="s">
        <v>24</v>
      </c>
    </row>
    <row r="93" spans="2:24" x14ac:dyDescent="0.25">
      <c r="B93" s="18"/>
      <c r="C93" s="11" t="s">
        <v>25</v>
      </c>
      <c r="D93" s="11" t="s">
        <v>25</v>
      </c>
      <c r="E93" s="11" t="s">
        <v>25</v>
      </c>
      <c r="F93" s="11" t="s">
        <v>25</v>
      </c>
      <c r="G93" s="11" t="s">
        <v>26</v>
      </c>
      <c r="H93" s="11" t="s">
        <v>27</v>
      </c>
      <c r="I93" s="11" t="s">
        <v>28</v>
      </c>
      <c r="J93" s="11" t="s">
        <v>28</v>
      </c>
      <c r="K93" s="11" t="s">
        <v>30</v>
      </c>
      <c r="L93" s="11" t="s">
        <v>31</v>
      </c>
      <c r="M93" s="23" t="s">
        <v>32</v>
      </c>
      <c r="N93" s="11" t="s">
        <v>33</v>
      </c>
    </row>
    <row r="94" spans="2:24" x14ac:dyDescent="0.25">
      <c r="B94" s="18" t="s">
        <v>2</v>
      </c>
      <c r="C94" s="15">
        <f>SUM(C87:D87)</f>
        <v>152898.14800000002</v>
      </c>
      <c r="D94" s="15">
        <f>D87</f>
        <v>63388.394999999997</v>
      </c>
      <c r="E94" s="15">
        <f t="shared" ref="E94:F94" si="23">E87</f>
        <v>22752.95</v>
      </c>
      <c r="F94" s="15">
        <f t="shared" si="23"/>
        <v>40635.445</v>
      </c>
      <c r="G94" s="15">
        <f>SUM(H87:I87)</f>
        <v>0</v>
      </c>
      <c r="H94" s="15">
        <f>SUM(J87:K87)</f>
        <v>55139</v>
      </c>
      <c r="I94" s="15">
        <f>SUM(L87:M87)</f>
        <v>16</v>
      </c>
      <c r="J94" s="15">
        <f>SUM(O87:P87)</f>
        <v>2582</v>
      </c>
      <c r="K94" s="16" t="s">
        <v>34</v>
      </c>
      <c r="L94" s="16" t="s">
        <v>34</v>
      </c>
      <c r="M94" s="24" t="s">
        <v>34</v>
      </c>
      <c r="N94" s="16" t="s">
        <v>34</v>
      </c>
    </row>
    <row r="95" spans="2:24" ht="25.5" x14ac:dyDescent="0.25">
      <c r="B95" s="18" t="s">
        <v>3</v>
      </c>
      <c r="C95" s="21">
        <f>AVERAGE(C88:D88)</f>
        <v>390.40787415159241</v>
      </c>
      <c r="D95" s="21">
        <f>D88</f>
        <v>433.75750612244883</v>
      </c>
      <c r="E95" s="21">
        <f t="shared" ref="E95:F95" si="24">E88</f>
        <v>351.07748214285721</v>
      </c>
      <c r="F95" s="21">
        <f t="shared" si="24"/>
        <v>494.98401190476199</v>
      </c>
      <c r="G95" s="21">
        <f>AVERAGE(H88:I88)</f>
        <v>0</v>
      </c>
      <c r="H95" s="21">
        <f>AVERAGE(J88:K88)</f>
        <v>984.625</v>
      </c>
      <c r="I95" s="21">
        <f>AVERAGE(L88:M88)</f>
        <v>0.2857142857142857</v>
      </c>
      <c r="J95" s="21">
        <f>AVERAGE(O88:P88)</f>
        <v>46.107142857142854</v>
      </c>
      <c r="K95" s="31">
        <f>AVERAGE(Q88,S88)</f>
        <v>4.5619741758251731E-2</v>
      </c>
      <c r="L95" s="31">
        <f>AVERAGE(R88,T88)</f>
        <v>1.5583664870382877E-5</v>
      </c>
      <c r="M95" s="25">
        <f>AVERAGE(U88:V88)</f>
        <v>0</v>
      </c>
      <c r="N95" s="21">
        <f>AVERAGE(W88:X88)</f>
        <v>100</v>
      </c>
    </row>
    <row r="98" spans="2:24" x14ac:dyDescent="0.25">
      <c r="B98" s="1" t="s">
        <v>35</v>
      </c>
      <c r="C98" s="10">
        <v>1</v>
      </c>
      <c r="D98" s="10">
        <v>2</v>
      </c>
      <c r="E98" s="10">
        <v>3</v>
      </c>
      <c r="F98" s="10">
        <v>4</v>
      </c>
      <c r="G98" s="10">
        <v>5</v>
      </c>
      <c r="H98" s="10">
        <v>6</v>
      </c>
      <c r="I98" s="10">
        <v>7</v>
      </c>
      <c r="J98" s="10">
        <v>8</v>
      </c>
      <c r="K98" s="10">
        <v>9</v>
      </c>
      <c r="L98" s="10">
        <v>10</v>
      </c>
      <c r="M98" s="10">
        <v>11</v>
      </c>
      <c r="N98" s="10">
        <v>12</v>
      </c>
      <c r="O98" s="10">
        <v>13</v>
      </c>
      <c r="P98" s="10">
        <v>14</v>
      </c>
      <c r="Q98" s="10">
        <v>15</v>
      </c>
      <c r="R98" s="10">
        <v>16</v>
      </c>
      <c r="S98" s="10">
        <v>17</v>
      </c>
      <c r="T98" s="10">
        <v>18</v>
      </c>
      <c r="U98" s="10">
        <v>19</v>
      </c>
      <c r="V98" s="10">
        <v>20</v>
      </c>
      <c r="W98" s="10">
        <v>21</v>
      </c>
      <c r="X98" s="10">
        <v>22</v>
      </c>
    </row>
    <row r="99" spans="2:24" ht="63.75" x14ac:dyDescent="0.25">
      <c r="B99" s="5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 x14ac:dyDescent="0.25">
      <c r="B100" s="6" t="s">
        <v>13</v>
      </c>
      <c r="C100" s="8"/>
      <c r="D100" s="9"/>
      <c r="E100" s="9" t="s">
        <v>38</v>
      </c>
      <c r="F100" s="9" t="s">
        <v>39</v>
      </c>
      <c r="G100" s="9" t="s">
        <v>40</v>
      </c>
      <c r="H100" s="9" t="s">
        <v>14</v>
      </c>
      <c r="I100" s="9" t="s">
        <v>14</v>
      </c>
      <c r="J100" s="9" t="s">
        <v>15</v>
      </c>
      <c r="K100" s="9" t="s">
        <v>15</v>
      </c>
      <c r="L100" s="9" t="s">
        <v>16</v>
      </c>
      <c r="M100" s="9" t="s">
        <v>17</v>
      </c>
      <c r="N100" s="9" t="s">
        <v>18</v>
      </c>
      <c r="O100" s="9" t="s">
        <v>19</v>
      </c>
      <c r="P100" s="9" t="s">
        <v>19</v>
      </c>
      <c r="Q100" s="9" t="s">
        <v>20</v>
      </c>
      <c r="R100" s="9" t="s">
        <v>21</v>
      </c>
      <c r="S100" s="9" t="s">
        <v>22</v>
      </c>
      <c r="T100" s="9" t="s">
        <v>21</v>
      </c>
      <c r="U100" s="9" t="s">
        <v>23</v>
      </c>
      <c r="V100" s="9" t="s">
        <v>23</v>
      </c>
      <c r="W100" s="9" t="s">
        <v>24</v>
      </c>
      <c r="X100" s="9" t="s">
        <v>24</v>
      </c>
    </row>
    <row r="101" spans="2:24" x14ac:dyDescent="0.25">
      <c r="B101" s="3" t="s">
        <v>1</v>
      </c>
      <c r="C101" s="11" t="s">
        <v>25</v>
      </c>
      <c r="D101" s="11" t="s">
        <v>25</v>
      </c>
      <c r="E101" s="11" t="s">
        <v>25</v>
      </c>
      <c r="F101" s="11" t="s">
        <v>25</v>
      </c>
      <c r="G101" s="11" t="s">
        <v>25</v>
      </c>
      <c r="H101" s="11" t="s">
        <v>26</v>
      </c>
      <c r="I101" s="11" t="s">
        <v>26</v>
      </c>
      <c r="J101" s="11" t="s">
        <v>27</v>
      </c>
      <c r="K101" s="11" t="s">
        <v>27</v>
      </c>
      <c r="L101" s="11" t="s">
        <v>28</v>
      </c>
      <c r="M101" s="11" t="s">
        <v>28</v>
      </c>
      <c r="N101" s="11" t="s">
        <v>29</v>
      </c>
      <c r="O101" s="11" t="s">
        <v>28</v>
      </c>
      <c r="P101" s="11" t="s">
        <v>28</v>
      </c>
      <c r="Q101" s="11" t="s">
        <v>30</v>
      </c>
      <c r="R101" s="11" t="s">
        <v>31</v>
      </c>
      <c r="S101" s="11" t="s">
        <v>30</v>
      </c>
      <c r="T101" s="11" t="s">
        <v>31</v>
      </c>
      <c r="U101" s="11" t="s">
        <v>32</v>
      </c>
      <c r="V101" s="11" t="s">
        <v>32</v>
      </c>
      <c r="W101" s="11" t="s">
        <v>33</v>
      </c>
      <c r="X101" s="11" t="s">
        <v>33</v>
      </c>
    </row>
    <row r="102" spans="2:24" x14ac:dyDescent="0.25">
      <c r="B102" s="29">
        <v>43891</v>
      </c>
      <c r="C102" s="12">
        <v>368.63420000000002</v>
      </c>
      <c r="D102" s="12">
        <v>542.29933333333338</v>
      </c>
      <c r="E102" s="12">
        <v>159.5</v>
      </c>
      <c r="F102" s="12">
        <v>501.839</v>
      </c>
      <c r="G102" s="12">
        <v>0</v>
      </c>
      <c r="H102" s="4">
        <v>0</v>
      </c>
      <c r="I102" s="4">
        <v>0</v>
      </c>
      <c r="J102" s="4">
        <v>937</v>
      </c>
      <c r="K102" s="4">
        <v>789</v>
      </c>
      <c r="L102" s="4">
        <v>0</v>
      </c>
      <c r="M102" s="4">
        <v>0</v>
      </c>
      <c r="N102" s="30">
        <f>IF(M102=0,0,M102/K102)</f>
        <v>0</v>
      </c>
      <c r="O102" s="4">
        <v>81</v>
      </c>
      <c r="P102" s="4">
        <v>32</v>
      </c>
      <c r="Q102" s="30">
        <f>IF(O102=0,0,O102/J102)</f>
        <v>8.6446104589114198E-2</v>
      </c>
      <c r="R102" s="30">
        <f>IF(L102=0,0,L102/J102)</f>
        <v>0</v>
      </c>
      <c r="S102" s="30">
        <f>IF(P102=0,0,P102/K102)</f>
        <v>4.0557667934093787E-2</v>
      </c>
      <c r="T102" s="30">
        <f>IF(N102=0,0,N102/K102)</f>
        <v>0</v>
      </c>
      <c r="U102" s="12">
        <v>0</v>
      </c>
      <c r="V102" s="12">
        <v>0</v>
      </c>
      <c r="W102" s="12">
        <f>100-U102</f>
        <v>100</v>
      </c>
      <c r="X102" s="12">
        <f>100-V102</f>
        <v>100</v>
      </c>
    </row>
    <row r="103" spans="2:24" x14ac:dyDescent="0.25">
      <c r="B103" s="29">
        <v>43892</v>
      </c>
      <c r="C103" s="12">
        <v>403.6925</v>
      </c>
      <c r="D103" s="12">
        <v>399.17166666666668</v>
      </c>
      <c r="E103" s="12">
        <v>144.333</v>
      </c>
      <c r="F103" s="12">
        <v>476.72866666666664</v>
      </c>
      <c r="G103" s="12">
        <v>0</v>
      </c>
      <c r="H103" s="4">
        <v>0</v>
      </c>
      <c r="I103" s="4">
        <v>0</v>
      </c>
      <c r="J103" s="4">
        <v>976</v>
      </c>
      <c r="K103" s="4">
        <v>839</v>
      </c>
      <c r="L103" s="4">
        <v>0</v>
      </c>
      <c r="M103" s="4">
        <v>0</v>
      </c>
      <c r="N103" s="30">
        <f t="shared" ref="N103:N132" si="25">IF(M103=0,0,M103/K103)</f>
        <v>0</v>
      </c>
      <c r="O103" s="4">
        <v>82</v>
      </c>
      <c r="P103" s="4">
        <v>28</v>
      </c>
      <c r="Q103" s="30">
        <f t="shared" ref="Q103:Q131" si="26">IF(O103=0,0,O103/J103)</f>
        <v>8.4016393442622947E-2</v>
      </c>
      <c r="R103" s="30">
        <f t="shared" ref="R103:R131" si="27">IF(L103=0,0,L103/J103)</f>
        <v>0</v>
      </c>
      <c r="S103" s="30">
        <f t="shared" ref="S103:S131" si="28">IF(P103=0,0,P103/K103)</f>
        <v>3.3373063170441003E-2</v>
      </c>
      <c r="T103" s="30">
        <f t="shared" ref="T103:T131" si="29">IF(N103=0,0,N103/K103)</f>
        <v>0</v>
      </c>
      <c r="U103" s="12">
        <v>0</v>
      </c>
      <c r="V103" s="12">
        <v>0</v>
      </c>
      <c r="W103" s="12">
        <f t="shared" ref="W103:W131" si="30">100-U103</f>
        <v>100</v>
      </c>
      <c r="X103" s="12">
        <f t="shared" ref="X103:X131" si="31">100-V103</f>
        <v>100</v>
      </c>
    </row>
    <row r="104" spans="2:24" x14ac:dyDescent="0.25">
      <c r="B104" s="29">
        <v>43893</v>
      </c>
      <c r="C104" s="12">
        <v>352.5337777777778</v>
      </c>
      <c r="D104" s="12">
        <v>428.25859999999994</v>
      </c>
      <c r="E104" s="12">
        <v>110</v>
      </c>
      <c r="F104" s="12">
        <v>473.7</v>
      </c>
      <c r="G104" s="12">
        <v>0</v>
      </c>
      <c r="H104" s="4">
        <v>0</v>
      </c>
      <c r="I104" s="4">
        <v>0</v>
      </c>
      <c r="J104" s="4">
        <v>910</v>
      </c>
      <c r="K104" s="4">
        <v>666</v>
      </c>
      <c r="L104" s="4">
        <v>0</v>
      </c>
      <c r="M104" s="4">
        <v>0</v>
      </c>
      <c r="N104" s="30">
        <f t="shared" si="25"/>
        <v>0</v>
      </c>
      <c r="O104" s="4">
        <v>73</v>
      </c>
      <c r="P104" s="4">
        <v>20</v>
      </c>
      <c r="Q104" s="30">
        <f t="shared" si="26"/>
        <v>8.0219780219780226E-2</v>
      </c>
      <c r="R104" s="30">
        <f t="shared" si="27"/>
        <v>0</v>
      </c>
      <c r="S104" s="30">
        <f t="shared" si="28"/>
        <v>3.003003003003003E-2</v>
      </c>
      <c r="T104" s="30">
        <f t="shared" si="29"/>
        <v>0</v>
      </c>
      <c r="U104" s="12">
        <v>0</v>
      </c>
      <c r="V104" s="12">
        <v>0</v>
      </c>
      <c r="W104" s="12">
        <f t="shared" si="30"/>
        <v>100</v>
      </c>
      <c r="X104" s="12">
        <f t="shared" si="31"/>
        <v>100</v>
      </c>
    </row>
    <row r="105" spans="2:24" x14ac:dyDescent="0.25">
      <c r="B105" s="19">
        <v>43894</v>
      </c>
      <c r="C105" s="12">
        <v>317.17071428571427</v>
      </c>
      <c r="D105" s="12">
        <v>327.4615</v>
      </c>
      <c r="E105" s="12">
        <v>189.667</v>
      </c>
      <c r="F105" s="12">
        <v>290.33350000000002</v>
      </c>
      <c r="G105" s="12">
        <v>0</v>
      </c>
      <c r="H105" s="4">
        <v>0</v>
      </c>
      <c r="I105" s="4">
        <v>0</v>
      </c>
      <c r="J105" s="4">
        <v>949</v>
      </c>
      <c r="K105" s="4">
        <v>894</v>
      </c>
      <c r="L105" s="4">
        <v>0</v>
      </c>
      <c r="M105" s="4">
        <v>0</v>
      </c>
      <c r="N105" s="30">
        <f t="shared" si="25"/>
        <v>0</v>
      </c>
      <c r="O105" s="4">
        <v>64</v>
      </c>
      <c r="P105" s="4">
        <v>13</v>
      </c>
      <c r="Q105" s="30">
        <f t="shared" si="26"/>
        <v>6.7439409905163325E-2</v>
      </c>
      <c r="R105" s="30">
        <f t="shared" si="27"/>
        <v>0</v>
      </c>
      <c r="S105" s="30">
        <f t="shared" si="28"/>
        <v>1.45413870246085E-2</v>
      </c>
      <c r="T105" s="30">
        <f t="shared" si="29"/>
        <v>0</v>
      </c>
      <c r="U105" s="12">
        <v>0</v>
      </c>
      <c r="V105" s="12">
        <v>0</v>
      </c>
      <c r="W105" s="12">
        <f t="shared" si="30"/>
        <v>100</v>
      </c>
      <c r="X105" s="12">
        <f t="shared" si="31"/>
        <v>100</v>
      </c>
    </row>
    <row r="106" spans="2:24" x14ac:dyDescent="0.25">
      <c r="B106" s="19">
        <v>43895</v>
      </c>
      <c r="C106" s="12">
        <v>562.49487500000009</v>
      </c>
      <c r="D106" s="12">
        <v>421.81639999999999</v>
      </c>
      <c r="E106" s="12">
        <v>158</v>
      </c>
      <c r="F106" s="12">
        <v>458.15233333333327</v>
      </c>
      <c r="G106" s="12">
        <v>0</v>
      </c>
      <c r="H106" s="4">
        <v>0</v>
      </c>
      <c r="I106" s="4">
        <v>0</v>
      </c>
      <c r="J106" s="4">
        <v>1425</v>
      </c>
      <c r="K106" s="4">
        <v>801</v>
      </c>
      <c r="L106" s="4">
        <v>0</v>
      </c>
      <c r="M106" s="4">
        <v>0</v>
      </c>
      <c r="N106" s="30">
        <f t="shared" si="25"/>
        <v>0</v>
      </c>
      <c r="O106" s="4">
        <v>80</v>
      </c>
      <c r="P106" s="4">
        <v>25</v>
      </c>
      <c r="Q106" s="30">
        <f t="shared" si="26"/>
        <v>5.6140350877192984E-2</v>
      </c>
      <c r="R106" s="30">
        <f t="shared" si="27"/>
        <v>0</v>
      </c>
      <c r="S106" s="30">
        <f t="shared" si="28"/>
        <v>3.1210986267166042E-2</v>
      </c>
      <c r="T106" s="30">
        <f t="shared" si="29"/>
        <v>0</v>
      </c>
      <c r="U106" s="12">
        <v>0</v>
      </c>
      <c r="V106" s="12">
        <v>0</v>
      </c>
      <c r="W106" s="12">
        <f t="shared" si="30"/>
        <v>100</v>
      </c>
      <c r="X106" s="12">
        <f t="shared" si="31"/>
        <v>100</v>
      </c>
    </row>
    <row r="107" spans="2:24" x14ac:dyDescent="0.25">
      <c r="B107" s="29">
        <v>43896</v>
      </c>
      <c r="C107" s="12">
        <v>381.85400000000004</v>
      </c>
      <c r="D107" s="12">
        <v>498.81166666666667</v>
      </c>
      <c r="E107" s="12">
        <v>0</v>
      </c>
      <c r="F107" s="12">
        <v>484.72733333333332</v>
      </c>
      <c r="G107" s="12">
        <v>0</v>
      </c>
      <c r="H107" s="4">
        <v>0</v>
      </c>
      <c r="I107" s="4">
        <v>0</v>
      </c>
      <c r="J107" s="4">
        <v>1078</v>
      </c>
      <c r="K107" s="4">
        <v>883</v>
      </c>
      <c r="L107" s="4">
        <v>0</v>
      </c>
      <c r="M107" s="4">
        <v>1</v>
      </c>
      <c r="N107" s="30">
        <f t="shared" si="25"/>
        <v>1.1325028312570782E-3</v>
      </c>
      <c r="O107" s="4">
        <v>68</v>
      </c>
      <c r="P107" s="4">
        <v>16</v>
      </c>
      <c r="Q107" s="30">
        <f t="shared" si="26"/>
        <v>6.3079777365491654E-2</v>
      </c>
      <c r="R107" s="30">
        <f t="shared" si="27"/>
        <v>0</v>
      </c>
      <c r="S107" s="30">
        <f t="shared" si="28"/>
        <v>1.8120045300113252E-2</v>
      </c>
      <c r="T107" s="30">
        <f t="shared" si="29"/>
        <v>1.282562662805298E-6</v>
      </c>
      <c r="U107" s="12">
        <v>0</v>
      </c>
      <c r="V107" s="12">
        <v>0</v>
      </c>
      <c r="W107" s="12">
        <f t="shared" si="30"/>
        <v>100</v>
      </c>
      <c r="X107" s="12">
        <f t="shared" si="31"/>
        <v>100</v>
      </c>
    </row>
    <row r="108" spans="2:24" x14ac:dyDescent="0.25">
      <c r="B108" s="29">
        <v>43897</v>
      </c>
      <c r="C108" s="12">
        <v>380.87572727272726</v>
      </c>
      <c r="D108" s="12">
        <v>382.61799999999999</v>
      </c>
      <c r="E108" s="12">
        <v>179</v>
      </c>
      <c r="F108" s="12">
        <v>440.286</v>
      </c>
      <c r="G108" s="12">
        <v>0</v>
      </c>
      <c r="H108" s="4">
        <v>0</v>
      </c>
      <c r="I108" s="4">
        <v>0</v>
      </c>
      <c r="J108" s="4">
        <v>1097</v>
      </c>
      <c r="K108" s="4">
        <v>903</v>
      </c>
      <c r="L108" s="4">
        <v>0</v>
      </c>
      <c r="M108" s="4">
        <v>0</v>
      </c>
      <c r="N108" s="30">
        <f t="shared" si="25"/>
        <v>0</v>
      </c>
      <c r="O108" s="4">
        <v>79</v>
      </c>
      <c r="P108" s="4">
        <v>22</v>
      </c>
      <c r="Q108" s="30">
        <f t="shared" si="26"/>
        <v>7.2014585232452147E-2</v>
      </c>
      <c r="R108" s="30">
        <f t="shared" si="27"/>
        <v>0</v>
      </c>
      <c r="S108" s="30">
        <f t="shared" si="28"/>
        <v>2.4363233665559248E-2</v>
      </c>
      <c r="T108" s="30">
        <f t="shared" si="29"/>
        <v>0</v>
      </c>
      <c r="U108" s="12">
        <v>0</v>
      </c>
      <c r="V108" s="12">
        <v>0</v>
      </c>
      <c r="W108" s="12">
        <f t="shared" si="30"/>
        <v>100</v>
      </c>
      <c r="X108" s="12">
        <f t="shared" si="31"/>
        <v>100</v>
      </c>
    </row>
    <row r="109" spans="2:24" x14ac:dyDescent="0.25">
      <c r="B109" s="29">
        <v>43898</v>
      </c>
      <c r="C109" s="12">
        <v>352.80599999999998</v>
      </c>
      <c r="D109" s="12">
        <v>425.68400000000003</v>
      </c>
      <c r="E109" s="12">
        <v>631</v>
      </c>
      <c r="F109" s="12">
        <v>451.39600000000002</v>
      </c>
      <c r="G109" s="12">
        <v>0</v>
      </c>
      <c r="H109" s="4">
        <v>0</v>
      </c>
      <c r="I109" s="4">
        <v>0</v>
      </c>
      <c r="J109" s="4">
        <v>1153</v>
      </c>
      <c r="K109" s="4">
        <v>1035</v>
      </c>
      <c r="L109" s="4">
        <v>0</v>
      </c>
      <c r="M109" s="4">
        <v>9</v>
      </c>
      <c r="N109" s="30">
        <f t="shared" si="25"/>
        <v>8.6956521739130436E-3</v>
      </c>
      <c r="O109" s="4">
        <v>84</v>
      </c>
      <c r="P109" s="4">
        <v>31</v>
      </c>
      <c r="Q109" s="30">
        <f t="shared" si="26"/>
        <v>7.2853425845620115E-2</v>
      </c>
      <c r="R109" s="30">
        <f t="shared" si="27"/>
        <v>0</v>
      </c>
      <c r="S109" s="30">
        <f t="shared" si="28"/>
        <v>2.9951690821256038E-2</v>
      </c>
      <c r="T109" s="30">
        <f t="shared" si="29"/>
        <v>8.4015963032976262E-6</v>
      </c>
      <c r="U109" s="12">
        <v>0</v>
      </c>
      <c r="V109" s="12">
        <v>0</v>
      </c>
      <c r="W109" s="12">
        <f t="shared" si="30"/>
        <v>100</v>
      </c>
      <c r="X109" s="12">
        <f t="shared" si="31"/>
        <v>100</v>
      </c>
    </row>
    <row r="110" spans="2:24" x14ac:dyDescent="0.25">
      <c r="B110" s="29">
        <v>43899</v>
      </c>
      <c r="C110" s="12">
        <v>305.6979</v>
      </c>
      <c r="D110" s="12">
        <v>374.64433333333335</v>
      </c>
      <c r="E110" s="12">
        <v>168.667</v>
      </c>
      <c r="F110" s="12">
        <v>412.34799999999996</v>
      </c>
      <c r="G110" s="12">
        <v>0</v>
      </c>
      <c r="H110" s="4">
        <v>0</v>
      </c>
      <c r="I110" s="4">
        <v>0</v>
      </c>
      <c r="J110" s="4">
        <v>1033</v>
      </c>
      <c r="K110" s="4">
        <v>960</v>
      </c>
      <c r="L110" s="4">
        <v>0</v>
      </c>
      <c r="M110" s="4">
        <v>0</v>
      </c>
      <c r="N110" s="30">
        <f t="shared" si="25"/>
        <v>0</v>
      </c>
      <c r="O110" s="4">
        <v>87</v>
      </c>
      <c r="P110" s="4">
        <v>27</v>
      </c>
      <c r="Q110" s="30">
        <f t="shared" si="26"/>
        <v>8.422071636011616E-2</v>
      </c>
      <c r="R110" s="30">
        <f t="shared" si="27"/>
        <v>0</v>
      </c>
      <c r="S110" s="30">
        <f t="shared" si="28"/>
        <v>2.8125000000000001E-2</v>
      </c>
      <c r="T110" s="30">
        <f t="shared" si="29"/>
        <v>0</v>
      </c>
      <c r="U110" s="12">
        <v>0</v>
      </c>
      <c r="V110" s="12">
        <v>0</v>
      </c>
      <c r="W110" s="12">
        <f t="shared" si="30"/>
        <v>100</v>
      </c>
      <c r="X110" s="12">
        <f t="shared" si="31"/>
        <v>100</v>
      </c>
    </row>
    <row r="111" spans="2:24" x14ac:dyDescent="0.25">
      <c r="B111" s="29">
        <v>43900</v>
      </c>
      <c r="C111" s="12">
        <v>302.92318181818183</v>
      </c>
      <c r="D111" s="12">
        <v>368.87771428571426</v>
      </c>
      <c r="E111" s="12">
        <v>123.5</v>
      </c>
      <c r="F111" s="12">
        <v>471.64166666666665</v>
      </c>
      <c r="G111" s="12">
        <v>0</v>
      </c>
      <c r="H111" s="4">
        <v>0</v>
      </c>
      <c r="I111" s="4">
        <v>0</v>
      </c>
      <c r="J111" s="4">
        <v>1026</v>
      </c>
      <c r="K111" s="4">
        <v>994</v>
      </c>
      <c r="L111" s="4">
        <v>0</v>
      </c>
      <c r="M111" s="4">
        <v>0</v>
      </c>
      <c r="N111" s="30">
        <f t="shared" si="25"/>
        <v>0</v>
      </c>
      <c r="O111" s="4">
        <v>89</v>
      </c>
      <c r="P111" s="4">
        <v>22</v>
      </c>
      <c r="Q111" s="30">
        <f t="shared" si="26"/>
        <v>8.6744639376218319E-2</v>
      </c>
      <c r="R111" s="30">
        <f t="shared" si="27"/>
        <v>0</v>
      </c>
      <c r="S111" s="30">
        <f t="shared" si="28"/>
        <v>2.2132796780684104E-2</v>
      </c>
      <c r="T111" s="30">
        <f t="shared" si="29"/>
        <v>0</v>
      </c>
      <c r="U111" s="12">
        <v>0</v>
      </c>
      <c r="V111" s="12">
        <v>0</v>
      </c>
      <c r="W111" s="12">
        <f t="shared" si="30"/>
        <v>100</v>
      </c>
      <c r="X111" s="12">
        <f t="shared" si="31"/>
        <v>100</v>
      </c>
    </row>
    <row r="112" spans="2:24" x14ac:dyDescent="0.25">
      <c r="B112" s="19">
        <v>43901</v>
      </c>
      <c r="C112" s="12">
        <v>328.3668571428571</v>
      </c>
      <c r="D112" s="12">
        <v>328.303</v>
      </c>
      <c r="E112" s="12">
        <v>110.4</v>
      </c>
      <c r="F112" s="12">
        <v>301.89300000000003</v>
      </c>
      <c r="G112" s="12">
        <v>0</v>
      </c>
      <c r="H112" s="4">
        <v>0</v>
      </c>
      <c r="I112" s="4">
        <v>0</v>
      </c>
      <c r="J112" s="4">
        <v>949</v>
      </c>
      <c r="K112" s="4">
        <v>915</v>
      </c>
      <c r="L112" s="4">
        <v>0</v>
      </c>
      <c r="M112" s="4">
        <v>0</v>
      </c>
      <c r="N112" s="30">
        <f t="shared" si="25"/>
        <v>0</v>
      </c>
      <c r="O112" s="4">
        <v>94</v>
      </c>
      <c r="P112" s="4">
        <v>25</v>
      </c>
      <c r="Q112" s="30">
        <f t="shared" si="26"/>
        <v>9.9051633298208638E-2</v>
      </c>
      <c r="R112" s="30">
        <f t="shared" si="27"/>
        <v>0</v>
      </c>
      <c r="S112" s="30">
        <f t="shared" si="28"/>
        <v>2.7322404371584699E-2</v>
      </c>
      <c r="T112" s="30">
        <f t="shared" si="29"/>
        <v>0</v>
      </c>
      <c r="U112" s="12">
        <v>0</v>
      </c>
      <c r="V112" s="12">
        <v>0</v>
      </c>
      <c r="W112" s="12">
        <f t="shared" si="30"/>
        <v>100</v>
      </c>
      <c r="X112" s="12">
        <f t="shared" si="31"/>
        <v>100</v>
      </c>
    </row>
    <row r="113" spans="2:24" x14ac:dyDescent="0.25">
      <c r="B113" s="19">
        <v>43902</v>
      </c>
      <c r="C113" s="12">
        <v>444.92599999999999</v>
      </c>
      <c r="D113" s="12">
        <v>439.97474999999997</v>
      </c>
      <c r="E113" s="12">
        <v>0</v>
      </c>
      <c r="F113" s="12">
        <v>235.31799999999998</v>
      </c>
      <c r="G113" s="12">
        <v>0</v>
      </c>
      <c r="H113" s="4">
        <v>0</v>
      </c>
      <c r="I113" s="4">
        <v>0</v>
      </c>
      <c r="J113" s="4">
        <v>881</v>
      </c>
      <c r="K113" s="4">
        <v>910</v>
      </c>
      <c r="L113" s="4">
        <v>0</v>
      </c>
      <c r="M113" s="4">
        <v>0</v>
      </c>
      <c r="N113" s="30">
        <f t="shared" si="25"/>
        <v>0</v>
      </c>
      <c r="O113" s="4">
        <v>84</v>
      </c>
      <c r="P113" s="4">
        <v>17</v>
      </c>
      <c r="Q113" s="30">
        <f t="shared" si="26"/>
        <v>9.5346197502837682E-2</v>
      </c>
      <c r="R113" s="30">
        <f t="shared" si="27"/>
        <v>0</v>
      </c>
      <c r="S113" s="30">
        <f t="shared" si="28"/>
        <v>1.8681318681318681E-2</v>
      </c>
      <c r="T113" s="30">
        <f t="shared" si="29"/>
        <v>0</v>
      </c>
      <c r="U113" s="12">
        <v>0</v>
      </c>
      <c r="V113" s="12">
        <v>0</v>
      </c>
      <c r="W113" s="12">
        <f t="shared" si="30"/>
        <v>100</v>
      </c>
      <c r="X113" s="12">
        <f t="shared" si="31"/>
        <v>100</v>
      </c>
    </row>
    <row r="114" spans="2:24" x14ac:dyDescent="0.25">
      <c r="B114" s="29">
        <v>43903</v>
      </c>
      <c r="C114" s="12">
        <v>309.1189</v>
      </c>
      <c r="D114" s="12">
        <v>404.49883333333332</v>
      </c>
      <c r="E114" s="12">
        <v>0</v>
      </c>
      <c r="F114" s="12">
        <v>472.81899999999996</v>
      </c>
      <c r="G114" s="12">
        <v>0</v>
      </c>
      <c r="H114" s="4">
        <v>0</v>
      </c>
      <c r="I114" s="4">
        <v>0</v>
      </c>
      <c r="J114" s="4">
        <v>1250</v>
      </c>
      <c r="K114" s="4">
        <v>1096</v>
      </c>
      <c r="L114" s="4">
        <v>0</v>
      </c>
      <c r="M114" s="4">
        <v>0</v>
      </c>
      <c r="N114" s="30">
        <f t="shared" si="25"/>
        <v>0</v>
      </c>
      <c r="O114" s="4">
        <v>102</v>
      </c>
      <c r="P114" s="4">
        <v>35</v>
      </c>
      <c r="Q114" s="30">
        <f t="shared" si="26"/>
        <v>8.1600000000000006E-2</v>
      </c>
      <c r="R114" s="30">
        <f t="shared" si="27"/>
        <v>0</v>
      </c>
      <c r="S114" s="30">
        <f t="shared" si="28"/>
        <v>3.1934306569343068E-2</v>
      </c>
      <c r="T114" s="30">
        <f t="shared" si="29"/>
        <v>0</v>
      </c>
      <c r="U114" s="12">
        <v>0</v>
      </c>
      <c r="V114" s="12">
        <v>0</v>
      </c>
      <c r="W114" s="12">
        <f t="shared" si="30"/>
        <v>100</v>
      </c>
      <c r="X114" s="12">
        <f t="shared" si="31"/>
        <v>100</v>
      </c>
    </row>
    <row r="115" spans="2:24" x14ac:dyDescent="0.25">
      <c r="B115" s="29">
        <v>43904</v>
      </c>
      <c r="C115" s="12">
        <v>372.14300000000003</v>
      </c>
      <c r="D115" s="12">
        <v>367.00371428571435</v>
      </c>
      <c r="E115" s="12">
        <v>110</v>
      </c>
      <c r="F115" s="12">
        <v>400.67699999999996</v>
      </c>
      <c r="G115" s="12">
        <v>0</v>
      </c>
      <c r="H115" s="4">
        <v>0</v>
      </c>
      <c r="I115" s="4">
        <v>0</v>
      </c>
      <c r="J115" s="4">
        <v>1299</v>
      </c>
      <c r="K115" s="4">
        <v>1019</v>
      </c>
      <c r="L115" s="4">
        <v>0</v>
      </c>
      <c r="M115" s="4">
        <v>0</v>
      </c>
      <c r="N115" s="30">
        <f t="shared" si="25"/>
        <v>0</v>
      </c>
      <c r="O115" s="4">
        <v>82</v>
      </c>
      <c r="P115" s="4">
        <v>29</v>
      </c>
      <c r="Q115" s="30">
        <f t="shared" si="26"/>
        <v>6.3125481139337955E-2</v>
      </c>
      <c r="R115" s="30">
        <f t="shared" si="27"/>
        <v>0</v>
      </c>
      <c r="S115" s="30">
        <f t="shared" si="28"/>
        <v>2.8459273797841019E-2</v>
      </c>
      <c r="T115" s="30">
        <f t="shared" si="29"/>
        <v>0</v>
      </c>
      <c r="U115" s="12">
        <v>0</v>
      </c>
      <c r="V115" s="12">
        <v>0</v>
      </c>
      <c r="W115" s="12">
        <f t="shared" si="30"/>
        <v>100</v>
      </c>
      <c r="X115" s="12">
        <f t="shared" si="31"/>
        <v>100</v>
      </c>
    </row>
    <row r="116" spans="2:24" x14ac:dyDescent="0.25">
      <c r="B116" s="29">
        <v>43905</v>
      </c>
      <c r="C116" s="12">
        <v>362.12372727272725</v>
      </c>
      <c r="D116" s="12">
        <v>370.62442857142861</v>
      </c>
      <c r="E116" s="12">
        <v>161</v>
      </c>
      <c r="F116" s="12">
        <v>452.21433333333334</v>
      </c>
      <c r="G116" s="12">
        <v>0</v>
      </c>
      <c r="H116" s="4">
        <v>0</v>
      </c>
      <c r="I116" s="4">
        <v>0</v>
      </c>
      <c r="J116" s="4">
        <v>923</v>
      </c>
      <c r="K116" s="4">
        <v>930</v>
      </c>
      <c r="L116" s="4">
        <v>0</v>
      </c>
      <c r="M116" s="4">
        <v>0</v>
      </c>
      <c r="N116" s="30">
        <f t="shared" si="25"/>
        <v>0</v>
      </c>
      <c r="O116" s="4">
        <v>90</v>
      </c>
      <c r="P116" s="4">
        <v>23</v>
      </c>
      <c r="Q116" s="30">
        <f t="shared" si="26"/>
        <v>9.7508125677139762E-2</v>
      </c>
      <c r="R116" s="30">
        <f t="shared" si="27"/>
        <v>0</v>
      </c>
      <c r="S116" s="30">
        <f t="shared" si="28"/>
        <v>2.4731182795698924E-2</v>
      </c>
      <c r="T116" s="30">
        <f t="shared" si="29"/>
        <v>0</v>
      </c>
      <c r="U116" s="12">
        <v>0</v>
      </c>
      <c r="V116" s="12">
        <v>0</v>
      </c>
      <c r="W116" s="12">
        <f t="shared" si="30"/>
        <v>100</v>
      </c>
      <c r="X116" s="12">
        <f t="shared" si="31"/>
        <v>100</v>
      </c>
    </row>
    <row r="117" spans="2:24" x14ac:dyDescent="0.25">
      <c r="B117" s="29">
        <v>43906</v>
      </c>
      <c r="C117" s="12">
        <v>470.03774999999996</v>
      </c>
      <c r="D117" s="12">
        <v>475.98185714285717</v>
      </c>
      <c r="E117" s="12">
        <v>208</v>
      </c>
      <c r="F117" s="12">
        <v>714.53933333333327</v>
      </c>
      <c r="G117" s="12">
        <v>0</v>
      </c>
      <c r="H117" s="4">
        <v>0</v>
      </c>
      <c r="I117" s="4">
        <v>0</v>
      </c>
      <c r="J117" s="4">
        <v>1052</v>
      </c>
      <c r="K117" s="4">
        <v>970</v>
      </c>
      <c r="L117" s="4">
        <v>0</v>
      </c>
      <c r="M117" s="4">
        <v>9</v>
      </c>
      <c r="N117" s="30">
        <f t="shared" si="25"/>
        <v>9.2783505154639175E-3</v>
      </c>
      <c r="O117" s="4">
        <v>118</v>
      </c>
      <c r="P117" s="4">
        <v>38</v>
      </c>
      <c r="Q117" s="30">
        <f t="shared" si="26"/>
        <v>0.11216730038022814</v>
      </c>
      <c r="R117" s="30">
        <f t="shared" si="27"/>
        <v>0</v>
      </c>
      <c r="S117" s="30">
        <f t="shared" si="28"/>
        <v>3.9175257731958762E-2</v>
      </c>
      <c r="T117" s="30">
        <f t="shared" si="29"/>
        <v>9.5653098097566156E-6</v>
      </c>
      <c r="U117" s="12">
        <v>0</v>
      </c>
      <c r="V117" s="12">
        <v>0</v>
      </c>
      <c r="W117" s="12">
        <f t="shared" si="30"/>
        <v>100</v>
      </c>
      <c r="X117" s="12">
        <f t="shared" si="31"/>
        <v>100</v>
      </c>
    </row>
    <row r="118" spans="2:24" x14ac:dyDescent="0.25">
      <c r="B118" s="29">
        <v>43907</v>
      </c>
      <c r="C118" s="12">
        <v>429.05562499999996</v>
      </c>
      <c r="D118" s="12">
        <v>429.10180000000003</v>
      </c>
      <c r="E118" s="12">
        <v>0</v>
      </c>
      <c r="F118" s="12">
        <v>480.5</v>
      </c>
      <c r="G118" s="12">
        <v>0</v>
      </c>
      <c r="H118" s="4">
        <v>0</v>
      </c>
      <c r="I118" s="4">
        <v>0</v>
      </c>
      <c r="J118" s="4">
        <v>854</v>
      </c>
      <c r="K118" s="4">
        <v>846</v>
      </c>
      <c r="L118" s="4">
        <v>0</v>
      </c>
      <c r="M118" s="4">
        <v>0</v>
      </c>
      <c r="N118" s="30">
        <f t="shared" si="25"/>
        <v>0</v>
      </c>
      <c r="O118" s="4">
        <v>86</v>
      </c>
      <c r="P118" s="4">
        <v>23</v>
      </c>
      <c r="Q118" s="30">
        <f t="shared" si="26"/>
        <v>0.10070257611241218</v>
      </c>
      <c r="R118" s="30">
        <f t="shared" si="27"/>
        <v>0</v>
      </c>
      <c r="S118" s="30">
        <f t="shared" si="28"/>
        <v>2.7186761229314422E-2</v>
      </c>
      <c r="T118" s="30">
        <f t="shared" si="29"/>
        <v>0</v>
      </c>
      <c r="U118" s="12">
        <v>0</v>
      </c>
      <c r="V118" s="12">
        <v>0</v>
      </c>
      <c r="W118" s="12">
        <f t="shared" si="30"/>
        <v>100</v>
      </c>
      <c r="X118" s="12">
        <f t="shared" si="31"/>
        <v>100</v>
      </c>
    </row>
    <row r="119" spans="2:24" x14ac:dyDescent="0.25">
      <c r="B119" s="19">
        <v>43908</v>
      </c>
      <c r="C119" s="12">
        <v>382.20100000000002</v>
      </c>
      <c r="D119" s="12">
        <v>428.53039999999999</v>
      </c>
      <c r="E119" s="12">
        <v>0</v>
      </c>
      <c r="F119" s="12">
        <v>483.63333333333338</v>
      </c>
      <c r="G119" s="12">
        <v>0</v>
      </c>
      <c r="H119" s="4">
        <v>0</v>
      </c>
      <c r="I119" s="4">
        <v>0</v>
      </c>
      <c r="J119" s="4">
        <v>1017</v>
      </c>
      <c r="K119" s="4">
        <v>889</v>
      </c>
      <c r="L119" s="4">
        <v>0</v>
      </c>
      <c r="M119" s="4">
        <v>0</v>
      </c>
      <c r="N119" s="30">
        <f t="shared" si="25"/>
        <v>0</v>
      </c>
      <c r="O119" s="4">
        <v>86</v>
      </c>
      <c r="P119" s="4">
        <v>19</v>
      </c>
      <c r="Q119" s="30">
        <f t="shared" si="26"/>
        <v>8.4562438544739424E-2</v>
      </c>
      <c r="R119" s="30">
        <f t="shared" si="27"/>
        <v>0</v>
      </c>
      <c r="S119" s="30">
        <f t="shared" si="28"/>
        <v>2.1372328458942633E-2</v>
      </c>
      <c r="T119" s="30">
        <f t="shared" si="29"/>
        <v>0</v>
      </c>
      <c r="U119" s="12">
        <v>0</v>
      </c>
      <c r="V119" s="12">
        <v>0</v>
      </c>
      <c r="W119" s="12">
        <f t="shared" si="30"/>
        <v>100</v>
      </c>
      <c r="X119" s="12">
        <f t="shared" si="31"/>
        <v>100</v>
      </c>
    </row>
    <row r="120" spans="2:24" x14ac:dyDescent="0.25">
      <c r="B120" s="19">
        <v>43909</v>
      </c>
      <c r="C120" s="12">
        <v>442.13200000000001</v>
      </c>
      <c r="D120" s="12">
        <v>530.16875000000005</v>
      </c>
      <c r="E120" s="12">
        <v>0</v>
      </c>
      <c r="F120" s="12">
        <v>232</v>
      </c>
      <c r="G120" s="12">
        <v>0</v>
      </c>
      <c r="H120" s="4">
        <v>0</v>
      </c>
      <c r="I120" s="4">
        <v>0</v>
      </c>
      <c r="J120" s="4">
        <v>901</v>
      </c>
      <c r="K120" s="4">
        <v>836</v>
      </c>
      <c r="L120" s="4">
        <v>1</v>
      </c>
      <c r="M120" s="4">
        <v>0</v>
      </c>
      <c r="N120" s="30">
        <f t="shared" si="25"/>
        <v>0</v>
      </c>
      <c r="O120" s="4">
        <v>78</v>
      </c>
      <c r="P120" s="4">
        <v>9</v>
      </c>
      <c r="Q120" s="30">
        <f t="shared" si="26"/>
        <v>8.6570477247502775E-2</v>
      </c>
      <c r="R120" s="30">
        <f t="shared" si="27"/>
        <v>1.1098779134295228E-3</v>
      </c>
      <c r="S120" s="30">
        <f t="shared" si="28"/>
        <v>1.076555023923445E-2</v>
      </c>
      <c r="T120" s="30">
        <f t="shared" si="29"/>
        <v>0</v>
      </c>
      <c r="U120" s="12">
        <v>0</v>
      </c>
      <c r="V120" s="12">
        <v>0</v>
      </c>
      <c r="W120" s="12">
        <f t="shared" si="30"/>
        <v>100</v>
      </c>
      <c r="X120" s="12">
        <f t="shared" si="31"/>
        <v>100</v>
      </c>
    </row>
    <row r="121" spans="2:24" x14ac:dyDescent="0.25">
      <c r="B121" s="29">
        <v>43910</v>
      </c>
      <c r="C121" s="12">
        <v>414.71618181818178</v>
      </c>
      <c r="D121" s="12">
        <v>352.37299999999999</v>
      </c>
      <c r="E121" s="12">
        <v>0</v>
      </c>
      <c r="F121" s="12">
        <v>397.38566666666662</v>
      </c>
      <c r="G121" s="12">
        <v>0</v>
      </c>
      <c r="H121" s="4">
        <v>0</v>
      </c>
      <c r="I121" s="4">
        <v>0</v>
      </c>
      <c r="J121" s="4">
        <v>1123</v>
      </c>
      <c r="K121" s="4">
        <v>869</v>
      </c>
      <c r="L121" s="4">
        <v>0</v>
      </c>
      <c r="M121" s="4">
        <v>0</v>
      </c>
      <c r="N121" s="30">
        <f t="shared" si="25"/>
        <v>0</v>
      </c>
      <c r="O121" s="4">
        <v>100</v>
      </c>
      <c r="P121" s="4">
        <v>37</v>
      </c>
      <c r="Q121" s="30">
        <f t="shared" si="26"/>
        <v>8.9047195013357075E-2</v>
      </c>
      <c r="R121" s="30">
        <f t="shared" si="27"/>
        <v>0</v>
      </c>
      <c r="S121" s="30">
        <f t="shared" si="28"/>
        <v>4.2577675489067893E-2</v>
      </c>
      <c r="T121" s="30">
        <f t="shared" si="29"/>
        <v>0</v>
      </c>
      <c r="U121" s="12">
        <v>0</v>
      </c>
      <c r="V121" s="12">
        <v>0</v>
      </c>
      <c r="W121" s="12">
        <f t="shared" si="30"/>
        <v>100</v>
      </c>
      <c r="X121" s="12">
        <f t="shared" si="31"/>
        <v>100</v>
      </c>
    </row>
    <row r="122" spans="2:24" x14ac:dyDescent="0.25">
      <c r="B122" s="29">
        <v>43911</v>
      </c>
      <c r="C122" s="12">
        <v>462.6816</v>
      </c>
      <c r="D122" s="12">
        <v>444.54133333333334</v>
      </c>
      <c r="E122" s="12">
        <v>269.25</v>
      </c>
      <c r="F122" s="12">
        <v>528.62099999999998</v>
      </c>
      <c r="G122" s="12">
        <v>0</v>
      </c>
      <c r="H122" s="4">
        <v>0</v>
      </c>
      <c r="I122" s="4">
        <v>0</v>
      </c>
      <c r="J122" s="4">
        <v>1374</v>
      </c>
      <c r="K122" s="4">
        <v>1120</v>
      </c>
      <c r="L122" s="4">
        <v>0</v>
      </c>
      <c r="M122" s="4">
        <v>0</v>
      </c>
      <c r="N122" s="30">
        <f t="shared" si="25"/>
        <v>0</v>
      </c>
      <c r="O122" s="4">
        <v>91</v>
      </c>
      <c r="P122" s="4">
        <v>12</v>
      </c>
      <c r="Q122" s="30">
        <f t="shared" si="26"/>
        <v>6.6229985443959249E-2</v>
      </c>
      <c r="R122" s="30">
        <f t="shared" si="27"/>
        <v>0</v>
      </c>
      <c r="S122" s="30">
        <f t="shared" si="28"/>
        <v>1.0714285714285714E-2</v>
      </c>
      <c r="T122" s="30">
        <f t="shared" si="29"/>
        <v>0</v>
      </c>
      <c r="U122" s="12">
        <v>0</v>
      </c>
      <c r="V122" s="12">
        <v>0</v>
      </c>
      <c r="W122" s="12">
        <f t="shared" si="30"/>
        <v>100</v>
      </c>
      <c r="X122" s="12">
        <f t="shared" si="31"/>
        <v>100</v>
      </c>
    </row>
    <row r="123" spans="2:24" x14ac:dyDescent="0.25">
      <c r="B123" s="29">
        <v>43912</v>
      </c>
      <c r="C123" s="12">
        <v>467.02570000000003</v>
      </c>
      <c r="D123" s="12">
        <v>389.09033333333338</v>
      </c>
      <c r="E123" s="12">
        <v>3621</v>
      </c>
      <c r="F123" s="12">
        <v>444.96866666666665</v>
      </c>
      <c r="G123" s="12">
        <v>0</v>
      </c>
      <c r="H123" s="4">
        <v>0</v>
      </c>
      <c r="I123" s="4">
        <v>0</v>
      </c>
      <c r="J123" s="4">
        <v>848</v>
      </c>
      <c r="K123" s="4">
        <v>792</v>
      </c>
      <c r="L123" s="4">
        <v>0</v>
      </c>
      <c r="M123" s="4">
        <v>1</v>
      </c>
      <c r="N123" s="30">
        <f t="shared" si="25"/>
        <v>1.2626262626262627E-3</v>
      </c>
      <c r="O123" s="4">
        <v>81</v>
      </c>
      <c r="P123" s="4">
        <v>1</v>
      </c>
      <c r="Q123" s="30">
        <f t="shared" si="26"/>
        <v>9.5518867924528308E-2</v>
      </c>
      <c r="R123" s="30">
        <f t="shared" si="27"/>
        <v>0</v>
      </c>
      <c r="S123" s="30">
        <f t="shared" si="28"/>
        <v>1.2626262626262627E-3</v>
      </c>
      <c r="T123" s="30">
        <f t="shared" si="29"/>
        <v>1.5942250790735641E-6</v>
      </c>
      <c r="U123" s="12">
        <v>0</v>
      </c>
      <c r="V123" s="12">
        <v>0</v>
      </c>
      <c r="W123" s="12">
        <f t="shared" si="30"/>
        <v>100</v>
      </c>
      <c r="X123" s="12">
        <f t="shared" si="31"/>
        <v>100</v>
      </c>
    </row>
    <row r="124" spans="2:24" x14ac:dyDescent="0.25">
      <c r="B124" s="29">
        <v>43913</v>
      </c>
      <c r="C124" s="12">
        <v>337.12774999999999</v>
      </c>
      <c r="D124" s="12">
        <v>407.41340000000002</v>
      </c>
      <c r="E124" s="12">
        <v>0</v>
      </c>
      <c r="F124" s="12">
        <v>417.37666666666672</v>
      </c>
      <c r="G124" s="12">
        <v>0</v>
      </c>
      <c r="H124" s="4">
        <v>0</v>
      </c>
      <c r="I124" s="4">
        <v>0</v>
      </c>
      <c r="J124" s="4">
        <v>1021</v>
      </c>
      <c r="K124" s="4">
        <v>996</v>
      </c>
      <c r="L124" s="4">
        <v>0</v>
      </c>
      <c r="M124" s="4">
        <v>0</v>
      </c>
      <c r="N124" s="30">
        <f t="shared" si="25"/>
        <v>0</v>
      </c>
      <c r="O124" s="4">
        <v>119</v>
      </c>
      <c r="P124" s="4">
        <v>34</v>
      </c>
      <c r="Q124" s="30">
        <f t="shared" si="26"/>
        <v>0.11655239960822723</v>
      </c>
      <c r="R124" s="30">
        <f t="shared" si="27"/>
        <v>0</v>
      </c>
      <c r="S124" s="30">
        <f t="shared" si="28"/>
        <v>3.4136546184738957E-2</v>
      </c>
      <c r="T124" s="30">
        <f t="shared" si="29"/>
        <v>0</v>
      </c>
      <c r="U124" s="12">
        <v>0</v>
      </c>
      <c r="V124" s="12">
        <v>0</v>
      </c>
      <c r="W124" s="12">
        <f t="shared" si="30"/>
        <v>100</v>
      </c>
      <c r="X124" s="12">
        <f t="shared" si="31"/>
        <v>100</v>
      </c>
    </row>
    <row r="125" spans="2:24" x14ac:dyDescent="0.25">
      <c r="B125" s="29">
        <v>43914</v>
      </c>
      <c r="C125" s="12">
        <v>291.11681818181819</v>
      </c>
      <c r="D125" s="12">
        <v>363.43866666666662</v>
      </c>
      <c r="E125" s="12">
        <v>196.5</v>
      </c>
      <c r="F125" s="12">
        <v>414.07633333333337</v>
      </c>
      <c r="G125" s="12">
        <v>0</v>
      </c>
      <c r="H125" s="4">
        <v>0</v>
      </c>
      <c r="I125" s="4">
        <v>0</v>
      </c>
      <c r="J125" s="4">
        <v>1149</v>
      </c>
      <c r="K125" s="4">
        <v>894</v>
      </c>
      <c r="L125" s="4">
        <v>0</v>
      </c>
      <c r="M125" s="4">
        <v>0</v>
      </c>
      <c r="N125" s="30">
        <f t="shared" si="25"/>
        <v>0</v>
      </c>
      <c r="O125" s="4">
        <v>108</v>
      </c>
      <c r="P125" s="4">
        <v>29</v>
      </c>
      <c r="Q125" s="30">
        <f t="shared" si="26"/>
        <v>9.3994778067885115E-2</v>
      </c>
      <c r="R125" s="30">
        <f t="shared" si="27"/>
        <v>0</v>
      </c>
      <c r="S125" s="30">
        <f t="shared" si="28"/>
        <v>3.2438478747203577E-2</v>
      </c>
      <c r="T125" s="30">
        <f t="shared" si="29"/>
        <v>0</v>
      </c>
      <c r="U125" s="12">
        <v>0</v>
      </c>
      <c r="V125" s="12">
        <v>0</v>
      </c>
      <c r="W125" s="12">
        <f t="shared" si="30"/>
        <v>100</v>
      </c>
      <c r="X125" s="12">
        <f t="shared" si="31"/>
        <v>100</v>
      </c>
    </row>
    <row r="126" spans="2:24" x14ac:dyDescent="0.25">
      <c r="B126" s="19">
        <v>43915</v>
      </c>
      <c r="C126" s="12">
        <v>328.59222222222223</v>
      </c>
      <c r="D126" s="12">
        <v>443.47179999999997</v>
      </c>
      <c r="E126" s="12">
        <v>180</v>
      </c>
      <c r="F126" s="12">
        <v>502.77766666666668</v>
      </c>
      <c r="G126" s="12">
        <v>0</v>
      </c>
      <c r="H126" s="4">
        <v>0</v>
      </c>
      <c r="I126" s="4">
        <v>0</v>
      </c>
      <c r="J126" s="4">
        <v>928</v>
      </c>
      <c r="K126" s="4">
        <v>776</v>
      </c>
      <c r="L126" s="4">
        <v>0</v>
      </c>
      <c r="M126" s="4">
        <v>0</v>
      </c>
      <c r="N126" s="30">
        <f t="shared" si="25"/>
        <v>0</v>
      </c>
      <c r="O126" s="4">
        <v>92</v>
      </c>
      <c r="P126" s="4">
        <v>6</v>
      </c>
      <c r="Q126" s="30">
        <f t="shared" si="26"/>
        <v>9.9137931034482762E-2</v>
      </c>
      <c r="R126" s="30">
        <f t="shared" si="27"/>
        <v>0</v>
      </c>
      <c r="S126" s="30">
        <f t="shared" si="28"/>
        <v>7.7319587628865982E-3</v>
      </c>
      <c r="T126" s="30">
        <f t="shared" si="29"/>
        <v>0</v>
      </c>
      <c r="U126" s="12">
        <v>0</v>
      </c>
      <c r="V126" s="12">
        <v>0</v>
      </c>
      <c r="W126" s="12">
        <f t="shared" si="30"/>
        <v>100</v>
      </c>
      <c r="X126" s="12">
        <f t="shared" si="31"/>
        <v>100</v>
      </c>
    </row>
    <row r="127" spans="2:24" x14ac:dyDescent="0.25">
      <c r="B127" s="19">
        <v>43916</v>
      </c>
      <c r="C127" s="12">
        <v>319.52866666666665</v>
      </c>
      <c r="D127" s="12">
        <v>426.82960000000003</v>
      </c>
      <c r="E127" s="12">
        <v>0</v>
      </c>
      <c r="F127" s="12">
        <v>449.20233333333334</v>
      </c>
      <c r="G127" s="12">
        <v>0</v>
      </c>
      <c r="H127" s="4">
        <v>0</v>
      </c>
      <c r="I127" s="4">
        <v>0</v>
      </c>
      <c r="J127" s="4">
        <v>1058</v>
      </c>
      <c r="K127" s="4">
        <v>926</v>
      </c>
      <c r="L127" s="4">
        <v>0</v>
      </c>
      <c r="M127" s="4">
        <v>0</v>
      </c>
      <c r="N127" s="30">
        <f t="shared" si="25"/>
        <v>0</v>
      </c>
      <c r="O127" s="4">
        <v>126</v>
      </c>
      <c r="P127" s="4">
        <v>52</v>
      </c>
      <c r="Q127" s="30">
        <f t="shared" si="26"/>
        <v>0.11909262759924386</v>
      </c>
      <c r="R127" s="30">
        <f t="shared" si="27"/>
        <v>0</v>
      </c>
      <c r="S127" s="30">
        <f t="shared" si="28"/>
        <v>5.6155507559395246E-2</v>
      </c>
      <c r="T127" s="30">
        <f t="shared" si="29"/>
        <v>0</v>
      </c>
      <c r="U127" s="12">
        <v>0</v>
      </c>
      <c r="V127" s="12">
        <v>0</v>
      </c>
      <c r="W127" s="12">
        <f t="shared" si="30"/>
        <v>100</v>
      </c>
      <c r="X127" s="12">
        <f t="shared" si="31"/>
        <v>100</v>
      </c>
    </row>
    <row r="128" spans="2:24" x14ac:dyDescent="0.25">
      <c r="B128" s="29">
        <v>43917</v>
      </c>
      <c r="C128" s="12">
        <v>440.68530769230773</v>
      </c>
      <c r="D128" s="12">
        <v>579.8991111111111</v>
      </c>
      <c r="E128" s="12">
        <v>0</v>
      </c>
      <c r="F128" s="12">
        <v>657.81566666666674</v>
      </c>
      <c r="G128" s="12">
        <v>0</v>
      </c>
      <c r="H128" s="4">
        <v>0</v>
      </c>
      <c r="I128" s="4">
        <v>0</v>
      </c>
      <c r="J128" s="4">
        <v>1283</v>
      </c>
      <c r="K128" s="4">
        <v>1062</v>
      </c>
      <c r="L128" s="4">
        <v>0</v>
      </c>
      <c r="M128" s="4">
        <v>0</v>
      </c>
      <c r="N128" s="30">
        <f t="shared" si="25"/>
        <v>0</v>
      </c>
      <c r="O128" s="4">
        <v>148</v>
      </c>
      <c r="P128" s="4">
        <v>72</v>
      </c>
      <c r="Q128" s="30">
        <f t="shared" si="26"/>
        <v>0.11535463756819954</v>
      </c>
      <c r="R128" s="30">
        <f t="shared" si="27"/>
        <v>0</v>
      </c>
      <c r="S128" s="30">
        <f t="shared" si="28"/>
        <v>6.7796610169491525E-2</v>
      </c>
      <c r="T128" s="30">
        <f t="shared" si="29"/>
        <v>0</v>
      </c>
      <c r="U128" s="12">
        <v>0</v>
      </c>
      <c r="V128" s="12">
        <v>0</v>
      </c>
      <c r="W128" s="12">
        <f t="shared" si="30"/>
        <v>100</v>
      </c>
      <c r="X128" s="12">
        <f t="shared" si="31"/>
        <v>100</v>
      </c>
    </row>
    <row r="129" spans="2:24" x14ac:dyDescent="0.25">
      <c r="B129" s="29">
        <v>43918</v>
      </c>
      <c r="C129" s="12">
        <v>520.56799999999998</v>
      </c>
      <c r="D129" s="12">
        <v>516.86077777777768</v>
      </c>
      <c r="E129" s="12">
        <v>240.333</v>
      </c>
      <c r="F129" s="12">
        <v>368.11733333333336</v>
      </c>
      <c r="G129" s="12">
        <v>0</v>
      </c>
      <c r="H129" s="4">
        <v>0</v>
      </c>
      <c r="I129" s="4">
        <v>0</v>
      </c>
      <c r="J129" s="4">
        <v>1358</v>
      </c>
      <c r="K129" s="4">
        <v>1104</v>
      </c>
      <c r="L129" s="4">
        <v>0</v>
      </c>
      <c r="M129" s="4">
        <v>0</v>
      </c>
      <c r="N129" s="30">
        <f t="shared" si="25"/>
        <v>0</v>
      </c>
      <c r="O129" s="4">
        <v>148</v>
      </c>
      <c r="P129" s="4">
        <v>53</v>
      </c>
      <c r="Q129" s="30">
        <f t="shared" si="26"/>
        <v>0.10898379970544919</v>
      </c>
      <c r="R129" s="30">
        <f t="shared" si="27"/>
        <v>0</v>
      </c>
      <c r="S129" s="30">
        <f t="shared" si="28"/>
        <v>4.8007246376811592E-2</v>
      </c>
      <c r="T129" s="30">
        <f t="shared" si="29"/>
        <v>0</v>
      </c>
      <c r="U129" s="12">
        <v>0</v>
      </c>
      <c r="V129" s="12">
        <v>0</v>
      </c>
      <c r="W129" s="12">
        <f t="shared" si="30"/>
        <v>100</v>
      </c>
      <c r="X129" s="12">
        <f t="shared" si="31"/>
        <v>100</v>
      </c>
    </row>
    <row r="130" spans="2:24" x14ac:dyDescent="0.25">
      <c r="B130" s="29">
        <v>43919</v>
      </c>
      <c r="C130" s="12">
        <v>311.2063333333333</v>
      </c>
      <c r="D130" s="12">
        <v>413.58760000000001</v>
      </c>
      <c r="E130" s="12">
        <v>129.25</v>
      </c>
      <c r="F130" s="12">
        <v>436.2286666666667</v>
      </c>
      <c r="G130" s="12">
        <v>0</v>
      </c>
      <c r="H130" s="4">
        <v>0</v>
      </c>
      <c r="I130" s="4">
        <v>0</v>
      </c>
      <c r="J130" s="4">
        <v>1012</v>
      </c>
      <c r="K130" s="4">
        <v>864</v>
      </c>
      <c r="L130" s="4">
        <v>0</v>
      </c>
      <c r="M130" s="4">
        <v>0</v>
      </c>
      <c r="N130" s="30">
        <f t="shared" si="25"/>
        <v>0</v>
      </c>
      <c r="O130" s="4">
        <v>93</v>
      </c>
      <c r="P130" s="4">
        <v>14</v>
      </c>
      <c r="Q130" s="30">
        <f t="shared" si="26"/>
        <v>9.1897233201581024E-2</v>
      </c>
      <c r="R130" s="30">
        <f t="shared" si="27"/>
        <v>0</v>
      </c>
      <c r="S130" s="30">
        <f t="shared" si="28"/>
        <v>1.6203703703703703E-2</v>
      </c>
      <c r="T130" s="30">
        <f t="shared" si="29"/>
        <v>0</v>
      </c>
      <c r="U130" s="12">
        <v>0</v>
      </c>
      <c r="V130" s="12">
        <v>0</v>
      </c>
      <c r="W130" s="12">
        <f t="shared" si="30"/>
        <v>100</v>
      </c>
      <c r="X130" s="12">
        <f t="shared" si="31"/>
        <v>100</v>
      </c>
    </row>
    <row r="131" spans="2:24" x14ac:dyDescent="0.25">
      <c r="B131" s="29">
        <v>43920</v>
      </c>
      <c r="C131" s="12">
        <v>330.96233333333333</v>
      </c>
      <c r="D131" s="12">
        <v>293.7138333333333</v>
      </c>
      <c r="E131" s="12">
        <v>258.75</v>
      </c>
      <c r="F131" s="12">
        <v>228.55</v>
      </c>
      <c r="G131" s="12">
        <v>0</v>
      </c>
      <c r="H131" s="4">
        <v>0</v>
      </c>
      <c r="I131" s="4">
        <v>0</v>
      </c>
      <c r="J131" s="4">
        <v>972</v>
      </c>
      <c r="K131" s="4">
        <v>791</v>
      </c>
      <c r="L131" s="4">
        <v>0</v>
      </c>
      <c r="M131" s="4">
        <v>0</v>
      </c>
      <c r="N131" s="30">
        <f t="shared" si="25"/>
        <v>0</v>
      </c>
      <c r="O131" s="4">
        <v>85</v>
      </c>
      <c r="P131" s="4">
        <v>20</v>
      </c>
      <c r="Q131" s="30">
        <f t="shared" si="26"/>
        <v>8.7448559670781897E-2</v>
      </c>
      <c r="R131" s="30">
        <f t="shared" si="27"/>
        <v>0</v>
      </c>
      <c r="S131" s="30">
        <f t="shared" si="28"/>
        <v>2.5284450063211124E-2</v>
      </c>
      <c r="T131" s="30">
        <f t="shared" si="29"/>
        <v>0</v>
      </c>
      <c r="U131" s="12">
        <v>0</v>
      </c>
      <c r="V131" s="12">
        <v>0</v>
      </c>
      <c r="W131" s="12">
        <f t="shared" si="30"/>
        <v>100</v>
      </c>
      <c r="X131" s="12">
        <f t="shared" si="31"/>
        <v>100</v>
      </c>
    </row>
    <row r="132" spans="2:24" x14ac:dyDescent="0.25">
      <c r="B132" s="29">
        <v>43921</v>
      </c>
      <c r="C132" s="12">
        <v>393.88240000000002</v>
      </c>
      <c r="D132" s="12">
        <v>432.8243333333333</v>
      </c>
      <c r="E132" s="12">
        <v>0</v>
      </c>
      <c r="F132" s="12">
        <v>553.77833333333331</v>
      </c>
      <c r="G132" s="12">
        <v>0</v>
      </c>
      <c r="H132" s="4">
        <v>0</v>
      </c>
      <c r="I132" s="4">
        <v>0</v>
      </c>
      <c r="J132" s="4">
        <v>1044</v>
      </c>
      <c r="K132" s="4">
        <v>871</v>
      </c>
      <c r="L132" s="4">
        <v>0</v>
      </c>
      <c r="M132" s="4">
        <v>0</v>
      </c>
      <c r="N132" s="30">
        <f t="shared" si="25"/>
        <v>0</v>
      </c>
      <c r="O132" s="4">
        <v>148</v>
      </c>
      <c r="P132" s="4">
        <v>61</v>
      </c>
      <c r="Q132" s="30">
        <f t="shared" ref="Q132" si="32">IF(O132=0,0,O132/J132)</f>
        <v>0.1417624521072797</v>
      </c>
      <c r="R132" s="30">
        <f t="shared" ref="R132" si="33">IF(L132=0,0,L132/J132)</f>
        <v>0</v>
      </c>
      <c r="S132" s="30">
        <f t="shared" ref="S132" si="34">IF(P132=0,0,P132/K132)</f>
        <v>7.0034443168771526E-2</v>
      </c>
      <c r="T132" s="30">
        <f t="shared" ref="T132" si="35">IF(N132=0,0,N132/K132)</f>
        <v>0</v>
      </c>
      <c r="U132" s="12">
        <v>0</v>
      </c>
      <c r="V132" s="12">
        <v>0</v>
      </c>
      <c r="W132" s="12">
        <f t="shared" ref="W132" si="36">100-U132</f>
        <v>100</v>
      </c>
      <c r="X132" s="12">
        <f t="shared" ref="X132" si="37">100-V132</f>
        <v>100</v>
      </c>
    </row>
    <row r="133" spans="2:24" x14ac:dyDescent="0.25">
      <c r="B133" s="14" t="s">
        <v>2</v>
      </c>
      <c r="C133" s="15">
        <v>115492.64200000002</v>
      </c>
      <c r="D133" s="15">
        <v>76578.495999999999</v>
      </c>
      <c r="E133" s="15">
        <v>36965.656000000003</v>
      </c>
      <c r="F133" s="15">
        <v>39612.840000000004</v>
      </c>
      <c r="G133" s="15">
        <v>0</v>
      </c>
      <c r="H133" s="15">
        <v>0</v>
      </c>
      <c r="I133" s="15">
        <v>0</v>
      </c>
      <c r="J133" s="15">
        <v>32880</v>
      </c>
      <c r="K133" s="15">
        <v>28240</v>
      </c>
      <c r="L133" s="15">
        <v>1</v>
      </c>
      <c r="M133" s="15">
        <v>20</v>
      </c>
      <c r="N133" s="16" t="s">
        <v>34</v>
      </c>
      <c r="O133" s="15">
        <v>2946</v>
      </c>
      <c r="P133" s="15">
        <v>845</v>
      </c>
      <c r="Q133" s="16" t="s">
        <v>34</v>
      </c>
      <c r="R133" s="16" t="s">
        <v>34</v>
      </c>
      <c r="S133" s="16" t="s">
        <v>34</v>
      </c>
      <c r="T133" s="16" t="s">
        <v>34</v>
      </c>
      <c r="U133" s="16" t="s">
        <v>34</v>
      </c>
      <c r="V133" s="16" t="s">
        <v>34</v>
      </c>
      <c r="W133" s="16" t="s">
        <v>34</v>
      </c>
      <c r="X133" s="16" t="s">
        <v>34</v>
      </c>
    </row>
    <row r="134" spans="2:24" ht="25.5" x14ac:dyDescent="0.25">
      <c r="B134" s="18" t="s">
        <v>3</v>
      </c>
      <c r="C134" s="17">
        <v>383.44777576831763</v>
      </c>
      <c r="D134" s="17">
        <v>419.60885601638506</v>
      </c>
      <c r="E134" s="17">
        <v>367.40749999999997</v>
      </c>
      <c r="F134" s="17">
        <v>439.7949946236559</v>
      </c>
      <c r="G134" s="17">
        <v>0</v>
      </c>
      <c r="H134" s="16">
        <v>0</v>
      </c>
      <c r="I134" s="16">
        <v>0</v>
      </c>
      <c r="J134" s="17">
        <v>1060.6451612903227</v>
      </c>
      <c r="K134" s="17">
        <v>910.9677419354839</v>
      </c>
      <c r="L134" s="17">
        <v>3.2258064516129031E-2</v>
      </c>
      <c r="M134" s="17">
        <v>0.64516129032258063</v>
      </c>
      <c r="N134" s="31">
        <f>AVERAGE(N102:N132)</f>
        <v>6.5706876720194522E-4</v>
      </c>
      <c r="O134" s="17">
        <v>95.032258064516128</v>
      </c>
      <c r="P134" s="17">
        <v>27.258064516129032</v>
      </c>
      <c r="Q134" s="31">
        <f>AVERAGE(Q102:Q132)</f>
        <v>9.0284834840682365E-2</v>
      </c>
      <c r="R134" s="31">
        <f>AVERAGE(R102:R132)</f>
        <v>3.5802513336436219E-5</v>
      </c>
      <c r="S134" s="31">
        <f>AVERAGE(S102:S132)</f>
        <v>2.9496058615205881E-2</v>
      </c>
      <c r="T134" s="31">
        <f t="shared" ref="T134:X134" si="38">AVERAGE(T102:T132)</f>
        <v>6.7237722112687428E-7</v>
      </c>
      <c r="U134" s="17">
        <f t="shared" si="38"/>
        <v>0</v>
      </c>
      <c r="V134" s="17">
        <f t="shared" si="38"/>
        <v>0</v>
      </c>
      <c r="W134" s="17">
        <f t="shared" si="38"/>
        <v>100</v>
      </c>
      <c r="X134" s="17">
        <f t="shared" si="38"/>
        <v>100</v>
      </c>
    </row>
    <row r="137" spans="2:24" ht="25.5" customHeight="1" x14ac:dyDescent="0.25">
      <c r="B137" s="27">
        <v>44986</v>
      </c>
      <c r="C137" s="32" t="s">
        <v>41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4"/>
    </row>
    <row r="138" spans="2:24" ht="156" x14ac:dyDescent="0.25">
      <c r="B138" s="18"/>
      <c r="C138" s="11"/>
      <c r="D138" s="9" t="s">
        <v>38</v>
      </c>
      <c r="E138" s="9" t="s">
        <v>39</v>
      </c>
      <c r="F138" s="9" t="s">
        <v>40</v>
      </c>
      <c r="G138" s="9" t="s">
        <v>14</v>
      </c>
      <c r="H138" s="9" t="s">
        <v>15</v>
      </c>
      <c r="I138" s="9" t="s">
        <v>16</v>
      </c>
      <c r="J138" s="9" t="s">
        <v>19</v>
      </c>
      <c r="K138" s="9" t="s">
        <v>20</v>
      </c>
      <c r="L138" s="9" t="s">
        <v>21</v>
      </c>
      <c r="M138" s="22" t="s">
        <v>23</v>
      </c>
      <c r="N138" s="9" t="s">
        <v>24</v>
      </c>
    </row>
    <row r="139" spans="2:24" x14ac:dyDescent="0.25">
      <c r="B139" s="18"/>
      <c r="C139" s="11" t="s">
        <v>25</v>
      </c>
      <c r="D139" s="11" t="s">
        <v>25</v>
      </c>
      <c r="E139" s="11" t="s">
        <v>25</v>
      </c>
      <c r="F139" s="11" t="s">
        <v>25</v>
      </c>
      <c r="G139" s="11" t="s">
        <v>26</v>
      </c>
      <c r="H139" s="11" t="s">
        <v>27</v>
      </c>
      <c r="I139" s="11" t="s">
        <v>28</v>
      </c>
      <c r="J139" s="11" t="s">
        <v>28</v>
      </c>
      <c r="K139" s="11" t="s">
        <v>30</v>
      </c>
      <c r="L139" s="11" t="s">
        <v>31</v>
      </c>
      <c r="M139" s="23" t="s">
        <v>32</v>
      </c>
      <c r="N139" s="11" t="s">
        <v>33</v>
      </c>
    </row>
    <row r="140" spans="2:24" x14ac:dyDescent="0.25">
      <c r="B140" s="18" t="s">
        <v>2</v>
      </c>
      <c r="C140" s="15">
        <f>SUM(C133:D133)</f>
        <v>192071.13800000004</v>
      </c>
      <c r="D140" s="15">
        <f>D133</f>
        <v>76578.495999999999</v>
      </c>
      <c r="E140" s="15">
        <f t="shared" ref="E140:F140" si="39">E133</f>
        <v>36965.656000000003</v>
      </c>
      <c r="F140" s="15">
        <f t="shared" si="39"/>
        <v>39612.840000000004</v>
      </c>
      <c r="G140" s="15">
        <f>SUM(H133:I133)</f>
        <v>0</v>
      </c>
      <c r="H140" s="15">
        <f>SUM(J133:K133)</f>
        <v>61120</v>
      </c>
      <c r="I140" s="15">
        <f>SUM(L133:M133)</f>
        <v>21</v>
      </c>
      <c r="J140" s="15">
        <f>SUM(O133:P133)</f>
        <v>3791</v>
      </c>
      <c r="K140" s="16" t="s">
        <v>34</v>
      </c>
      <c r="L140" s="16" t="s">
        <v>34</v>
      </c>
      <c r="M140" s="24" t="s">
        <v>34</v>
      </c>
      <c r="N140" s="16" t="s">
        <v>34</v>
      </c>
    </row>
    <row r="141" spans="2:24" ht="25.5" x14ac:dyDescent="0.25">
      <c r="B141" s="18" t="s">
        <v>3</v>
      </c>
      <c r="C141" s="21">
        <f>AVERAGE(C134:D134)</f>
        <v>401.52831589235132</v>
      </c>
      <c r="D141" s="21">
        <f>D134</f>
        <v>419.60885601638506</v>
      </c>
      <c r="E141" s="21">
        <f t="shared" ref="E141:F141" si="40">E134</f>
        <v>367.40749999999997</v>
      </c>
      <c r="F141" s="21">
        <f t="shared" si="40"/>
        <v>439.7949946236559</v>
      </c>
      <c r="G141" s="21">
        <f>AVERAGE(H134:I134)</f>
        <v>0</v>
      </c>
      <c r="H141" s="21">
        <f>AVERAGE(J134:K134)</f>
        <v>985.80645161290329</v>
      </c>
      <c r="I141" s="21">
        <f>AVERAGE(L134:M134)</f>
        <v>0.33870967741935482</v>
      </c>
      <c r="J141" s="21">
        <f>AVERAGE(O134:P134)</f>
        <v>61.145161290322577</v>
      </c>
      <c r="K141" s="31">
        <f>AVERAGE(Q134,S134)</f>
        <v>5.9890446727944122E-2</v>
      </c>
      <c r="L141" s="31">
        <f>AVERAGE(R134,T134)</f>
        <v>1.8237445278781547E-5</v>
      </c>
      <c r="M141" s="25">
        <f>AVERAGE(U134:V134)</f>
        <v>0</v>
      </c>
      <c r="N141" s="21">
        <f>AVERAGE(W134:X134)</f>
        <v>100</v>
      </c>
    </row>
  </sheetData>
  <mergeCells count="3">
    <mergeCell ref="C137:N137"/>
    <mergeCell ref="C45:N45"/>
    <mergeCell ref="C91:N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B2:L119"/>
  <sheetViews>
    <sheetView workbookViewId="0">
      <selection activeCell="G148" sqref="G148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37</v>
      </c>
      <c r="D4" s="35" t="s">
        <v>43</v>
      </c>
      <c r="E4" s="36"/>
      <c r="F4" s="37"/>
      <c r="G4" s="35" t="s">
        <v>45</v>
      </c>
      <c r="H4" s="36"/>
      <c r="I4" s="36"/>
      <c r="J4" s="36"/>
      <c r="K4" s="36"/>
      <c r="L4" s="37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ht="12.75" customHeight="1" x14ac:dyDescent="0.25">
      <c r="B7" s="19">
        <v>43831</v>
      </c>
      <c r="C7" s="12">
        <v>1423.5720000000001</v>
      </c>
      <c r="D7" s="12">
        <v>1142.3833333333334</v>
      </c>
      <c r="E7" s="12">
        <v>1845.355</v>
      </c>
      <c r="F7" s="12">
        <v>1027.54</v>
      </c>
      <c r="G7" s="4">
        <v>0</v>
      </c>
      <c r="H7" s="4">
        <v>6</v>
      </c>
      <c r="I7" s="4">
        <v>4183</v>
      </c>
      <c r="J7" s="30">
        <f>H7/I7</f>
        <v>1.4343772412144394E-3</v>
      </c>
      <c r="K7" s="12">
        <f>G7/86400000</f>
        <v>0</v>
      </c>
      <c r="L7" s="12">
        <f>100-K7</f>
        <v>100</v>
      </c>
    </row>
    <row r="8" spans="2:12" ht="12.75" customHeight="1" x14ac:dyDescent="0.25">
      <c r="B8" s="29">
        <v>43832</v>
      </c>
      <c r="C8" s="12">
        <v>1436.4380000000001</v>
      </c>
      <c r="D8" s="12">
        <v>1154.8533333333335</v>
      </c>
      <c r="E8" s="12">
        <v>1858.8150000000001</v>
      </c>
      <c r="F8" s="12">
        <v>1022.93</v>
      </c>
      <c r="G8" s="4">
        <v>0</v>
      </c>
      <c r="H8" s="4">
        <v>130</v>
      </c>
      <c r="I8" s="4">
        <v>36338</v>
      </c>
      <c r="J8" s="30">
        <f t="shared" ref="J8:J36" si="0">H8/I8</f>
        <v>3.5775221531179481E-3</v>
      </c>
      <c r="K8" s="12">
        <f t="shared" ref="K8:K36" si="1">G8/86400000</f>
        <v>0</v>
      </c>
      <c r="L8" s="12">
        <f t="shared" ref="L8:L36" si="2">100-K8</f>
        <v>100</v>
      </c>
    </row>
    <row r="9" spans="2:12" ht="12.75" customHeight="1" x14ac:dyDescent="0.25">
      <c r="B9" s="29">
        <v>43833</v>
      </c>
      <c r="C9" s="12">
        <v>1419.1659999999999</v>
      </c>
      <c r="D9" s="12">
        <v>1151.8399999999999</v>
      </c>
      <c r="E9" s="12">
        <v>1820.155</v>
      </c>
      <c r="F9" s="12">
        <v>1021.64</v>
      </c>
      <c r="G9" s="4">
        <v>0</v>
      </c>
      <c r="H9" s="4">
        <v>141</v>
      </c>
      <c r="I9" s="4">
        <v>36385</v>
      </c>
      <c r="J9" s="30">
        <f t="shared" si="0"/>
        <v>3.8752233063075441E-3</v>
      </c>
      <c r="K9" s="12">
        <f t="shared" si="1"/>
        <v>0</v>
      </c>
      <c r="L9" s="12">
        <f t="shared" si="2"/>
        <v>100</v>
      </c>
    </row>
    <row r="10" spans="2:12" ht="12.75" customHeight="1" x14ac:dyDescent="0.25">
      <c r="B10" s="29">
        <v>43834</v>
      </c>
      <c r="C10" s="12">
        <v>1395.4159999999999</v>
      </c>
      <c r="D10" s="12">
        <v>1162.4833333333333</v>
      </c>
      <c r="E10" s="12">
        <v>1744.8150000000001</v>
      </c>
      <c r="F10" s="12">
        <v>1025.42</v>
      </c>
      <c r="G10" s="4">
        <v>0</v>
      </c>
      <c r="H10" s="4">
        <v>144</v>
      </c>
      <c r="I10" s="4">
        <v>32404</v>
      </c>
      <c r="J10" s="30">
        <f t="shared" si="0"/>
        <v>4.4438958153314402E-3</v>
      </c>
      <c r="K10" s="12">
        <f t="shared" si="1"/>
        <v>0</v>
      </c>
      <c r="L10" s="12">
        <f t="shared" si="2"/>
        <v>100</v>
      </c>
    </row>
    <row r="11" spans="2:12" ht="12.75" customHeight="1" x14ac:dyDescent="0.25">
      <c r="B11" s="29">
        <v>43835</v>
      </c>
      <c r="C11" s="12">
        <v>1398.8579999999997</v>
      </c>
      <c r="D11" s="12">
        <v>1166.01</v>
      </c>
      <c r="E11" s="12">
        <v>1748.13</v>
      </c>
      <c r="F11" s="12">
        <v>1025.03</v>
      </c>
      <c r="G11" s="4">
        <v>0</v>
      </c>
      <c r="H11" s="4">
        <v>120</v>
      </c>
      <c r="I11" s="4">
        <v>30543</v>
      </c>
      <c r="J11" s="30">
        <f t="shared" si="0"/>
        <v>3.9288871427168252E-3</v>
      </c>
      <c r="K11" s="12">
        <f t="shared" si="1"/>
        <v>0</v>
      </c>
      <c r="L11" s="12">
        <f t="shared" si="2"/>
        <v>100</v>
      </c>
    </row>
    <row r="12" spans="2:12" ht="12.75" customHeight="1" x14ac:dyDescent="0.25">
      <c r="B12" s="29">
        <v>43836</v>
      </c>
      <c r="C12" s="12">
        <v>1389.212</v>
      </c>
      <c r="D12" s="12">
        <v>1142.57</v>
      </c>
      <c r="E12" s="12">
        <v>1759.175</v>
      </c>
      <c r="F12" s="12">
        <v>1032.3599999999999</v>
      </c>
      <c r="G12" s="4">
        <v>0</v>
      </c>
      <c r="H12" s="4">
        <v>13</v>
      </c>
      <c r="I12" s="4">
        <v>5127</v>
      </c>
      <c r="J12" s="30">
        <f t="shared" si="0"/>
        <v>2.5355958650282815E-3</v>
      </c>
      <c r="K12" s="12">
        <f t="shared" si="1"/>
        <v>0</v>
      </c>
      <c r="L12" s="12">
        <f t="shared" si="2"/>
        <v>100</v>
      </c>
    </row>
    <row r="13" spans="2:12" ht="12.75" customHeight="1" x14ac:dyDescent="0.25">
      <c r="B13" s="19">
        <v>43837</v>
      </c>
      <c r="C13" s="12">
        <v>1388.1619999999998</v>
      </c>
      <c r="D13" s="12">
        <v>1128.8566666666666</v>
      </c>
      <c r="E13" s="12">
        <v>1777.12</v>
      </c>
      <c r="F13" s="12">
        <v>1022.97</v>
      </c>
      <c r="G13" s="4">
        <v>0</v>
      </c>
      <c r="H13" s="4">
        <v>17</v>
      </c>
      <c r="I13" s="4">
        <v>5969</v>
      </c>
      <c r="J13" s="30">
        <f t="shared" si="0"/>
        <v>2.848048249287988E-3</v>
      </c>
      <c r="K13" s="12">
        <f t="shared" si="1"/>
        <v>0</v>
      </c>
      <c r="L13" s="12">
        <f t="shared" si="2"/>
        <v>100</v>
      </c>
    </row>
    <row r="14" spans="2:12" ht="12.75" customHeight="1" x14ac:dyDescent="0.25">
      <c r="B14" s="19">
        <v>43838</v>
      </c>
      <c r="C14" s="12">
        <v>1407.242</v>
      </c>
      <c r="D14" s="12">
        <v>1149.2533333333333</v>
      </c>
      <c r="E14" s="12">
        <v>1794.2249999999999</v>
      </c>
      <c r="F14" s="12">
        <v>1034.56</v>
      </c>
      <c r="G14" s="4">
        <v>0</v>
      </c>
      <c r="H14" s="4">
        <v>3</v>
      </c>
      <c r="I14" s="4">
        <v>6030</v>
      </c>
      <c r="J14" s="30">
        <f t="shared" si="0"/>
        <v>4.9751243781094524E-4</v>
      </c>
      <c r="K14" s="12">
        <f t="shared" si="1"/>
        <v>0</v>
      </c>
      <c r="L14" s="12">
        <f t="shared" si="2"/>
        <v>100</v>
      </c>
    </row>
    <row r="15" spans="2:12" ht="12.75" customHeight="1" x14ac:dyDescent="0.25">
      <c r="B15" s="29">
        <v>43839</v>
      </c>
      <c r="C15" s="12">
        <v>1408.56</v>
      </c>
      <c r="D15" s="12">
        <v>1162.4433333333334</v>
      </c>
      <c r="E15" s="12">
        <v>1777.7350000000001</v>
      </c>
      <c r="F15" s="12">
        <v>1020.68</v>
      </c>
      <c r="G15" s="4">
        <v>0</v>
      </c>
      <c r="H15" s="4">
        <v>203</v>
      </c>
      <c r="I15" s="4">
        <v>53285</v>
      </c>
      <c r="J15" s="30">
        <f t="shared" si="0"/>
        <v>3.8097025429295298E-3</v>
      </c>
      <c r="K15" s="12">
        <f t="shared" si="1"/>
        <v>0</v>
      </c>
      <c r="L15" s="12">
        <f t="shared" si="2"/>
        <v>100</v>
      </c>
    </row>
    <row r="16" spans="2:12" ht="12.75" customHeight="1" x14ac:dyDescent="0.25">
      <c r="B16" s="29">
        <v>43840</v>
      </c>
      <c r="C16" s="12">
        <v>1417.05</v>
      </c>
      <c r="D16" s="12">
        <v>1166.1166666666666</v>
      </c>
      <c r="E16" s="12">
        <v>1793.45</v>
      </c>
      <c r="F16" s="12">
        <v>1019.41</v>
      </c>
      <c r="G16" s="4">
        <v>0</v>
      </c>
      <c r="H16" s="4">
        <v>192</v>
      </c>
      <c r="I16" s="4">
        <v>46978</v>
      </c>
      <c r="J16" s="30">
        <f t="shared" si="0"/>
        <v>4.0870194559155353E-3</v>
      </c>
      <c r="K16" s="12">
        <f t="shared" si="1"/>
        <v>0</v>
      </c>
      <c r="L16" s="12">
        <f t="shared" si="2"/>
        <v>100</v>
      </c>
    </row>
    <row r="17" spans="2:12" ht="12.75" customHeight="1" x14ac:dyDescent="0.25">
      <c r="B17" s="29">
        <v>43841</v>
      </c>
      <c r="C17" s="12">
        <v>1388.6860000000001</v>
      </c>
      <c r="D17" s="12">
        <v>1161.3599999999999</v>
      </c>
      <c r="E17" s="12">
        <v>1729.675</v>
      </c>
      <c r="F17" s="12">
        <v>1019.98</v>
      </c>
      <c r="G17" s="4">
        <v>0</v>
      </c>
      <c r="H17" s="4">
        <v>177</v>
      </c>
      <c r="I17" s="4">
        <v>43113</v>
      </c>
      <c r="J17" s="30">
        <f t="shared" si="0"/>
        <v>4.1054902233665022E-3</v>
      </c>
      <c r="K17" s="12">
        <f t="shared" si="1"/>
        <v>0</v>
      </c>
      <c r="L17" s="12">
        <f t="shared" si="2"/>
        <v>100</v>
      </c>
    </row>
    <row r="18" spans="2:12" ht="12.75" customHeight="1" x14ac:dyDescent="0.25">
      <c r="B18" s="29">
        <v>43842</v>
      </c>
      <c r="C18" s="12">
        <v>1395.5</v>
      </c>
      <c r="D18" s="12">
        <v>1171.3666666666666</v>
      </c>
      <c r="E18" s="12">
        <v>1731.7</v>
      </c>
      <c r="F18" s="12">
        <v>1018.42</v>
      </c>
      <c r="G18" s="4">
        <v>0</v>
      </c>
      <c r="H18" s="4">
        <v>196</v>
      </c>
      <c r="I18" s="4">
        <v>41784</v>
      </c>
      <c r="J18" s="30">
        <f t="shared" si="0"/>
        <v>4.6907907332950412E-3</v>
      </c>
      <c r="K18" s="12">
        <f t="shared" si="1"/>
        <v>0</v>
      </c>
      <c r="L18" s="12">
        <f t="shared" si="2"/>
        <v>100</v>
      </c>
    </row>
    <row r="19" spans="2:12" ht="12.75" customHeight="1" x14ac:dyDescent="0.25">
      <c r="B19" s="29">
        <v>43843</v>
      </c>
      <c r="C19" s="12">
        <v>1414.328</v>
      </c>
      <c r="D19" s="12">
        <v>1170.1433333333334</v>
      </c>
      <c r="E19" s="12">
        <v>1780.605</v>
      </c>
      <c r="F19" s="12">
        <v>1019.01</v>
      </c>
      <c r="G19" s="4">
        <v>0</v>
      </c>
      <c r="H19" s="4">
        <v>146</v>
      </c>
      <c r="I19" s="4">
        <v>38659</v>
      </c>
      <c r="J19" s="30">
        <f t="shared" si="0"/>
        <v>3.7766108797433976E-3</v>
      </c>
      <c r="K19" s="12">
        <f t="shared" si="1"/>
        <v>0</v>
      </c>
      <c r="L19" s="12">
        <f t="shared" si="2"/>
        <v>100</v>
      </c>
    </row>
    <row r="20" spans="2:12" ht="12.75" customHeight="1" x14ac:dyDescent="0.25">
      <c r="B20" s="19">
        <v>43844</v>
      </c>
      <c r="C20" s="12">
        <v>1341.5319999999999</v>
      </c>
      <c r="D20" s="12">
        <v>1136.8066666666666</v>
      </c>
      <c r="E20" s="12">
        <v>1648.6200000000001</v>
      </c>
      <c r="F20" s="12">
        <v>1026.6500000000001</v>
      </c>
      <c r="G20" s="4">
        <v>0</v>
      </c>
      <c r="H20" s="4">
        <v>13</v>
      </c>
      <c r="I20" s="4">
        <v>6770</v>
      </c>
      <c r="J20" s="30">
        <f t="shared" si="0"/>
        <v>1.9202363367799113E-3</v>
      </c>
      <c r="K20" s="12">
        <f t="shared" si="1"/>
        <v>0</v>
      </c>
      <c r="L20" s="12">
        <f t="shared" si="2"/>
        <v>100</v>
      </c>
    </row>
    <row r="21" spans="2:12" ht="12.75" customHeight="1" x14ac:dyDescent="0.25">
      <c r="B21" s="19">
        <v>43845</v>
      </c>
      <c r="C21" s="12">
        <v>1381.0160000000001</v>
      </c>
      <c r="D21" s="12">
        <v>1139.1833333333332</v>
      </c>
      <c r="E21" s="12">
        <v>1743.7649999999999</v>
      </c>
      <c r="F21" s="12">
        <v>1025.8699999999999</v>
      </c>
      <c r="G21" s="4">
        <v>0</v>
      </c>
      <c r="H21" s="4">
        <v>6</v>
      </c>
      <c r="I21" s="4">
        <v>5477</v>
      </c>
      <c r="J21" s="30">
        <f t="shared" si="0"/>
        <v>1.0954902318787657E-3</v>
      </c>
      <c r="K21" s="12">
        <f t="shared" si="1"/>
        <v>0</v>
      </c>
      <c r="L21" s="12">
        <f t="shared" si="2"/>
        <v>100</v>
      </c>
    </row>
    <row r="22" spans="2:12" ht="12.75" customHeight="1" x14ac:dyDescent="0.25">
      <c r="B22" s="29">
        <v>43846</v>
      </c>
      <c r="C22" s="12">
        <v>1463.22</v>
      </c>
      <c r="D22" s="12">
        <v>1204.7966666666666</v>
      </c>
      <c r="E22" s="12">
        <v>1850.855</v>
      </c>
      <c r="F22" s="12">
        <v>1094.2</v>
      </c>
      <c r="G22" s="4">
        <v>0</v>
      </c>
      <c r="H22" s="4">
        <v>353</v>
      </c>
      <c r="I22" s="4">
        <v>46725</v>
      </c>
      <c r="J22" s="30">
        <f t="shared" si="0"/>
        <v>7.5548421615837342E-3</v>
      </c>
      <c r="K22" s="12">
        <f t="shared" si="1"/>
        <v>0</v>
      </c>
      <c r="L22" s="12">
        <f t="shared" si="2"/>
        <v>100</v>
      </c>
    </row>
    <row r="23" spans="2:12" ht="12.75" customHeight="1" x14ac:dyDescent="0.25">
      <c r="B23" s="29">
        <v>43847</v>
      </c>
      <c r="C23" s="12">
        <v>1425.846</v>
      </c>
      <c r="D23" s="12">
        <v>1169.0666666666666</v>
      </c>
      <c r="E23" s="12">
        <v>1811.0150000000001</v>
      </c>
      <c r="F23" s="12">
        <v>1022.5</v>
      </c>
      <c r="G23" s="4">
        <v>0</v>
      </c>
      <c r="H23" s="4">
        <v>205</v>
      </c>
      <c r="I23" s="4">
        <v>37617</v>
      </c>
      <c r="J23" s="30">
        <f t="shared" si="0"/>
        <v>5.4496637158731424E-3</v>
      </c>
      <c r="K23" s="12">
        <f t="shared" si="1"/>
        <v>0</v>
      </c>
      <c r="L23" s="12">
        <f t="shared" si="2"/>
        <v>100</v>
      </c>
    </row>
    <row r="24" spans="2:12" ht="12.75" customHeight="1" x14ac:dyDescent="0.25">
      <c r="B24" s="29">
        <v>43848</v>
      </c>
      <c r="C24" s="12">
        <v>1412.3979999999999</v>
      </c>
      <c r="D24" s="12">
        <v>1182.8066666666666</v>
      </c>
      <c r="E24" s="12">
        <v>1756.7850000000001</v>
      </c>
      <c r="F24" s="12">
        <v>1021.11</v>
      </c>
      <c r="G24" s="4">
        <v>0</v>
      </c>
      <c r="H24" s="4">
        <v>197</v>
      </c>
      <c r="I24" s="4">
        <v>34497</v>
      </c>
      <c r="J24" s="30">
        <f t="shared" si="0"/>
        <v>5.7106415050584107E-3</v>
      </c>
      <c r="K24" s="12">
        <f t="shared" si="1"/>
        <v>0</v>
      </c>
      <c r="L24" s="12">
        <f t="shared" si="2"/>
        <v>100</v>
      </c>
    </row>
    <row r="25" spans="2:12" ht="12.75" customHeight="1" x14ac:dyDescent="0.25">
      <c r="B25" s="29">
        <v>43849</v>
      </c>
      <c r="C25" s="12">
        <v>1422.4839999999999</v>
      </c>
      <c r="D25" s="12">
        <v>1166.6866666666667</v>
      </c>
      <c r="E25" s="12">
        <v>1806.1799999999998</v>
      </c>
      <c r="F25" s="12">
        <v>1019.61</v>
      </c>
      <c r="G25" s="4">
        <v>0</v>
      </c>
      <c r="H25" s="4">
        <v>173</v>
      </c>
      <c r="I25" s="4">
        <v>34001</v>
      </c>
      <c r="J25" s="30">
        <f t="shared" si="0"/>
        <v>5.0880856445398668E-3</v>
      </c>
      <c r="K25" s="12">
        <f t="shared" si="1"/>
        <v>0</v>
      </c>
      <c r="L25" s="12">
        <f t="shared" si="2"/>
        <v>100</v>
      </c>
    </row>
    <row r="26" spans="2:12" ht="12.75" customHeight="1" x14ac:dyDescent="0.25">
      <c r="B26" s="29">
        <v>43850</v>
      </c>
      <c r="C26" s="12">
        <v>1417.4060000000002</v>
      </c>
      <c r="D26" s="12">
        <v>1174.1233333333332</v>
      </c>
      <c r="E26" s="12">
        <v>1782.3300000000002</v>
      </c>
      <c r="F26" s="12">
        <v>1021.57</v>
      </c>
      <c r="G26" s="4">
        <v>0</v>
      </c>
      <c r="H26" s="4">
        <v>182</v>
      </c>
      <c r="I26" s="4">
        <v>32326</v>
      </c>
      <c r="J26" s="30">
        <f t="shared" si="0"/>
        <v>5.6301429190125599E-3</v>
      </c>
      <c r="K26" s="12">
        <f t="shared" si="1"/>
        <v>0</v>
      </c>
      <c r="L26" s="12">
        <f t="shared" si="2"/>
        <v>100</v>
      </c>
    </row>
    <row r="27" spans="2:12" ht="12.75" customHeight="1" x14ac:dyDescent="0.25">
      <c r="B27" s="29">
        <v>43851</v>
      </c>
      <c r="C27" s="12">
        <v>1464.89</v>
      </c>
      <c r="D27" s="12">
        <v>1157.1699999999998</v>
      </c>
      <c r="E27" s="12">
        <v>1926.4700000000003</v>
      </c>
      <c r="F27" s="12">
        <v>1034.78</v>
      </c>
      <c r="G27" s="4">
        <v>0</v>
      </c>
      <c r="H27" s="4">
        <v>7</v>
      </c>
      <c r="I27" s="4">
        <v>5009</v>
      </c>
      <c r="J27" s="30">
        <f t="shared" si="0"/>
        <v>1.3974845278498702E-3</v>
      </c>
      <c r="K27" s="12">
        <f t="shared" si="1"/>
        <v>0</v>
      </c>
      <c r="L27" s="12">
        <f t="shared" si="2"/>
        <v>100</v>
      </c>
    </row>
    <row r="28" spans="2:12" ht="12.75" customHeight="1" x14ac:dyDescent="0.25">
      <c r="B28" s="19">
        <v>43852</v>
      </c>
      <c r="C28" s="12">
        <v>1407.6860000000001</v>
      </c>
      <c r="D28" s="12">
        <v>1150.4866666666667</v>
      </c>
      <c r="E28" s="12">
        <v>1793.4849999999999</v>
      </c>
      <c r="F28" s="12">
        <v>1037.3900000000001</v>
      </c>
      <c r="G28" s="4">
        <v>0</v>
      </c>
      <c r="H28" s="4">
        <v>10</v>
      </c>
      <c r="I28" s="4">
        <v>4370</v>
      </c>
      <c r="J28" s="30">
        <f t="shared" si="0"/>
        <v>2.2883295194508009E-3</v>
      </c>
      <c r="K28" s="12">
        <f t="shared" si="1"/>
        <v>0</v>
      </c>
      <c r="L28" s="12">
        <f t="shared" si="2"/>
        <v>100</v>
      </c>
    </row>
    <row r="29" spans="2:12" ht="12.75" customHeight="1" x14ac:dyDescent="0.25">
      <c r="B29" s="19">
        <v>43853</v>
      </c>
      <c r="C29" s="12">
        <v>1437.7279999999998</v>
      </c>
      <c r="D29" s="12">
        <v>1166.8433333333332</v>
      </c>
      <c r="E29" s="12">
        <v>1844.0550000000001</v>
      </c>
      <c r="F29" s="12">
        <v>1020.58</v>
      </c>
      <c r="G29" s="4">
        <v>0</v>
      </c>
      <c r="H29" s="4">
        <v>178</v>
      </c>
      <c r="I29" s="4">
        <v>36294</v>
      </c>
      <c r="J29" s="30">
        <f t="shared" si="0"/>
        <v>4.9043919105086244E-3</v>
      </c>
      <c r="K29" s="12">
        <f t="shared" si="1"/>
        <v>0</v>
      </c>
      <c r="L29" s="12">
        <f t="shared" si="2"/>
        <v>100</v>
      </c>
    </row>
    <row r="30" spans="2:12" ht="12.75" customHeight="1" x14ac:dyDescent="0.25">
      <c r="B30" s="29">
        <v>43854</v>
      </c>
      <c r="C30" s="12">
        <v>1433.8300000000002</v>
      </c>
      <c r="D30" s="12">
        <v>1171.99</v>
      </c>
      <c r="E30" s="12">
        <v>1826.5900000000001</v>
      </c>
      <c r="F30" s="12">
        <v>1019.67</v>
      </c>
      <c r="G30" s="4">
        <v>0</v>
      </c>
      <c r="H30" s="4">
        <v>205</v>
      </c>
      <c r="I30" s="4">
        <v>35431</v>
      </c>
      <c r="J30" s="30">
        <f t="shared" si="0"/>
        <v>5.7858937088989867E-3</v>
      </c>
      <c r="K30" s="12">
        <f t="shared" si="1"/>
        <v>0</v>
      </c>
      <c r="L30" s="12">
        <f t="shared" si="2"/>
        <v>100</v>
      </c>
    </row>
    <row r="31" spans="2:12" ht="12.75" customHeight="1" x14ac:dyDescent="0.25">
      <c r="B31" s="29">
        <v>43855</v>
      </c>
      <c r="C31" s="12">
        <v>1402</v>
      </c>
      <c r="D31" s="12">
        <v>1173.1833333333334</v>
      </c>
      <c r="E31" s="12">
        <v>1745.2249999999999</v>
      </c>
      <c r="F31" s="12">
        <v>1019.07</v>
      </c>
      <c r="G31" s="4">
        <v>0</v>
      </c>
      <c r="H31" s="4">
        <v>170</v>
      </c>
      <c r="I31" s="4">
        <v>32726</v>
      </c>
      <c r="J31" s="30">
        <f t="shared" si="0"/>
        <v>5.1946464584733849E-3</v>
      </c>
      <c r="K31" s="12">
        <f t="shared" si="1"/>
        <v>0</v>
      </c>
      <c r="L31" s="12">
        <f t="shared" si="2"/>
        <v>100</v>
      </c>
    </row>
    <row r="32" spans="2:12" ht="12.75" customHeight="1" x14ac:dyDescent="0.25">
      <c r="B32" s="29">
        <v>43856</v>
      </c>
      <c r="C32" s="12">
        <v>1411.152</v>
      </c>
      <c r="D32" s="12">
        <v>1181.5966666666666</v>
      </c>
      <c r="E32" s="12">
        <v>1755.4850000000001</v>
      </c>
      <c r="F32" s="12">
        <v>1020.99</v>
      </c>
      <c r="G32" s="4">
        <v>0</v>
      </c>
      <c r="H32" s="4">
        <v>180</v>
      </c>
      <c r="I32" s="4">
        <v>34427</v>
      </c>
      <c r="J32" s="30">
        <f t="shared" si="0"/>
        <v>5.2284544107822351E-3</v>
      </c>
      <c r="K32" s="12">
        <f t="shared" si="1"/>
        <v>0</v>
      </c>
      <c r="L32" s="12">
        <f t="shared" si="2"/>
        <v>100</v>
      </c>
    </row>
    <row r="33" spans="2:12" ht="12.75" customHeight="1" x14ac:dyDescent="0.25">
      <c r="B33" s="29">
        <v>43857</v>
      </c>
      <c r="C33" s="12">
        <v>1418.298</v>
      </c>
      <c r="D33" s="12">
        <v>1189.8266666666666</v>
      </c>
      <c r="E33" s="12">
        <v>1761.0050000000001</v>
      </c>
      <c r="F33" s="12">
        <v>1023.54</v>
      </c>
      <c r="G33" s="4">
        <v>0</v>
      </c>
      <c r="H33" s="4">
        <v>146</v>
      </c>
      <c r="I33" s="4">
        <v>34780</v>
      </c>
      <c r="J33" s="30">
        <f t="shared" si="0"/>
        <v>4.1978148361127088E-3</v>
      </c>
      <c r="K33" s="12">
        <f t="shared" si="1"/>
        <v>0</v>
      </c>
      <c r="L33" s="12">
        <f t="shared" si="2"/>
        <v>100</v>
      </c>
    </row>
    <row r="34" spans="2:12" ht="12.75" customHeight="1" x14ac:dyDescent="0.25">
      <c r="B34" s="19">
        <v>43858</v>
      </c>
      <c r="C34" s="12">
        <v>1425.3780000000002</v>
      </c>
      <c r="D34" s="12">
        <v>1153.3399999999999</v>
      </c>
      <c r="E34" s="12">
        <v>1833.4349999999999</v>
      </c>
      <c r="F34" s="12">
        <v>1032.3399999999999</v>
      </c>
      <c r="G34" s="4">
        <v>0</v>
      </c>
      <c r="H34" s="4">
        <v>38</v>
      </c>
      <c r="I34" s="4">
        <v>5757</v>
      </c>
      <c r="J34" s="30">
        <f t="shared" si="0"/>
        <v>6.6006600660066007E-3</v>
      </c>
      <c r="K34" s="12">
        <f t="shared" si="1"/>
        <v>0</v>
      </c>
      <c r="L34" s="12">
        <f t="shared" si="2"/>
        <v>100</v>
      </c>
    </row>
    <row r="35" spans="2:12" ht="12.75" customHeight="1" x14ac:dyDescent="0.25">
      <c r="B35" s="19">
        <v>43859</v>
      </c>
      <c r="C35" s="12">
        <v>1430.0340000000001</v>
      </c>
      <c r="D35" s="12">
        <v>1156.8</v>
      </c>
      <c r="E35" s="12">
        <v>1839.885</v>
      </c>
      <c r="F35" s="12">
        <v>1035.27</v>
      </c>
      <c r="G35" s="4">
        <v>0</v>
      </c>
      <c r="H35" s="4">
        <v>12</v>
      </c>
      <c r="I35" s="4">
        <v>4941</v>
      </c>
      <c r="J35" s="30">
        <f t="shared" si="0"/>
        <v>2.4286581663630845E-3</v>
      </c>
      <c r="K35" s="12">
        <f t="shared" si="1"/>
        <v>0</v>
      </c>
      <c r="L35" s="12">
        <f t="shared" si="2"/>
        <v>100</v>
      </c>
    </row>
    <row r="36" spans="2:12" ht="12.75" customHeight="1" x14ac:dyDescent="0.25">
      <c r="B36" s="29">
        <v>43860</v>
      </c>
      <c r="C36" s="12">
        <v>1433.4360000000001</v>
      </c>
      <c r="D36" s="12">
        <v>1176.2533333333333</v>
      </c>
      <c r="E36" s="12">
        <v>1819.21</v>
      </c>
      <c r="F36" s="12">
        <v>1019.69</v>
      </c>
      <c r="G36" s="4">
        <v>0</v>
      </c>
      <c r="H36" s="4">
        <v>182</v>
      </c>
      <c r="I36" s="4">
        <v>43743</v>
      </c>
      <c r="J36" s="30">
        <f t="shared" si="0"/>
        <v>4.1606657065130417E-3</v>
      </c>
      <c r="K36" s="12">
        <f t="shared" si="1"/>
        <v>0</v>
      </c>
      <c r="L36" s="12">
        <f t="shared" si="2"/>
        <v>100</v>
      </c>
    </row>
    <row r="37" spans="2:12" ht="12.75" customHeight="1" x14ac:dyDescent="0.25">
      <c r="B37" s="29">
        <v>43861</v>
      </c>
      <c r="C37" s="12">
        <v>1423.3660000000002</v>
      </c>
      <c r="D37" s="12">
        <v>1176.9366666666667</v>
      </c>
      <c r="E37" s="12">
        <v>1793.0100000000002</v>
      </c>
      <c r="F37" s="12">
        <v>1020.35</v>
      </c>
      <c r="G37" s="4">
        <v>1200000</v>
      </c>
      <c r="H37" s="4">
        <v>207</v>
      </c>
      <c r="I37" s="4">
        <v>43295</v>
      </c>
      <c r="J37" s="30">
        <f t="shared" ref="J37" si="3">H37/I37</f>
        <v>4.7811525580321052E-3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 x14ac:dyDescent="0.25">
      <c r="B38" s="14" t="s">
        <v>2</v>
      </c>
      <c r="C38" s="15">
        <v>219169.45</v>
      </c>
      <c r="D38" s="15">
        <v>108172.73000000001</v>
      </c>
      <c r="E38" s="15">
        <v>110996.72000000002</v>
      </c>
      <c r="F38" s="15">
        <v>31825.129999999997</v>
      </c>
      <c r="G38" s="15">
        <f t="shared" ref="G38" si="6">SUM(G7:G37)</f>
        <v>1200000</v>
      </c>
      <c r="H38" s="15">
        <v>3952</v>
      </c>
      <c r="I38" s="15">
        <v>858984</v>
      </c>
      <c r="J38" s="28" t="s">
        <v>34</v>
      </c>
      <c r="K38" s="16" t="s">
        <v>34</v>
      </c>
      <c r="L38" s="16" t="s">
        <v>34</v>
      </c>
    </row>
    <row r="39" spans="2:12" ht="25.5" x14ac:dyDescent="0.25">
      <c r="B39" s="18" t="s">
        <v>3</v>
      </c>
      <c r="C39" s="17">
        <v>1413.9964516129035</v>
      </c>
      <c r="D39" s="17">
        <v>1163.1476344086025</v>
      </c>
      <c r="E39" s="17">
        <v>1790.2696774193546</v>
      </c>
      <c r="F39" s="17">
        <v>1026.6170967741934</v>
      </c>
      <c r="G39" s="17">
        <f t="shared" ref="G39:L39" si="7">AVERAGE(G7:G37)</f>
        <v>38709.677419354841</v>
      </c>
      <c r="H39" s="21">
        <v>127.48387096774194</v>
      </c>
      <c r="I39" s="21">
        <v>27709.16129032258</v>
      </c>
      <c r="J39" s="31">
        <f t="shared" si="7"/>
        <v>3.9686429170897822E-3</v>
      </c>
      <c r="K39" s="17">
        <f t="shared" si="7"/>
        <v>4.4802867383512545E-4</v>
      </c>
      <c r="L39" s="17">
        <f t="shared" si="7"/>
        <v>99.99955197132617</v>
      </c>
    </row>
    <row r="42" spans="2:12" hidden="1" x14ac:dyDescent="0.25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 x14ac:dyDescent="0.25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 x14ac:dyDescent="0.25">
      <c r="B44" s="5" t="s">
        <v>7</v>
      </c>
      <c r="C44" s="2" t="s">
        <v>37</v>
      </c>
      <c r="D44" s="35" t="s">
        <v>43</v>
      </c>
      <c r="E44" s="36"/>
      <c r="F44" s="37"/>
      <c r="G44" s="35" t="s">
        <v>45</v>
      </c>
      <c r="H44" s="36"/>
      <c r="I44" s="36"/>
      <c r="J44" s="36"/>
      <c r="K44" s="36"/>
      <c r="L44" s="37"/>
    </row>
    <row r="45" spans="2:12" ht="48" x14ac:dyDescent="0.25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 x14ac:dyDescent="0.25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ht="12.75" customHeight="1" x14ac:dyDescent="0.25">
      <c r="B47" s="29">
        <v>43862</v>
      </c>
      <c r="C47" s="12">
        <v>1419.07</v>
      </c>
      <c r="D47" s="13">
        <v>1179.0866666666666</v>
      </c>
      <c r="E47" s="12">
        <v>1779.0449999999998</v>
      </c>
      <c r="F47" s="12">
        <v>1022.09</v>
      </c>
      <c r="G47" s="4">
        <v>0</v>
      </c>
      <c r="H47" s="4">
        <v>219</v>
      </c>
      <c r="I47" s="4">
        <v>48952</v>
      </c>
      <c r="J47" s="30">
        <f>H47/I47</f>
        <v>4.4737702238927934E-3</v>
      </c>
      <c r="K47" s="12">
        <f>G47/86400000</f>
        <v>0</v>
      </c>
      <c r="L47" s="12">
        <f>100-K47</f>
        <v>100</v>
      </c>
    </row>
    <row r="48" spans="2:12" ht="12.75" customHeight="1" x14ac:dyDescent="0.25">
      <c r="B48" s="29">
        <v>43863</v>
      </c>
      <c r="C48" s="12">
        <v>1422.94</v>
      </c>
      <c r="D48" s="13">
        <v>1190.0666666666666</v>
      </c>
      <c r="E48" s="12">
        <v>1772.25</v>
      </c>
      <c r="F48" s="12">
        <v>1024.05</v>
      </c>
      <c r="G48" s="4">
        <v>0</v>
      </c>
      <c r="H48" s="4">
        <v>182</v>
      </c>
      <c r="I48" s="4">
        <v>43324</v>
      </c>
      <c r="J48" s="30">
        <f t="shared" ref="J48:J74" si="8">H48/I48</f>
        <v>4.2009048102668268E-3</v>
      </c>
      <c r="K48" s="12">
        <f t="shared" ref="K48:K74" si="9">G48/86400000</f>
        <v>0</v>
      </c>
      <c r="L48" s="12">
        <f t="shared" ref="L48:L74" si="10">100-K48</f>
        <v>100</v>
      </c>
    </row>
    <row r="49" spans="2:12" ht="12.75" customHeight="1" x14ac:dyDescent="0.25">
      <c r="B49" s="29">
        <v>43864</v>
      </c>
      <c r="C49" s="12">
        <v>1425.2360000000001</v>
      </c>
      <c r="D49" s="13">
        <v>1194.8</v>
      </c>
      <c r="E49" s="12">
        <v>1770.8899999999999</v>
      </c>
      <c r="F49" s="12">
        <v>1022.58</v>
      </c>
      <c r="G49" s="4">
        <v>0</v>
      </c>
      <c r="H49" s="4">
        <v>151</v>
      </c>
      <c r="I49" s="4">
        <v>39819</v>
      </c>
      <c r="J49" s="30">
        <f t="shared" si="8"/>
        <v>3.7921595218363092E-3</v>
      </c>
      <c r="K49" s="12">
        <f t="shared" si="9"/>
        <v>0</v>
      </c>
      <c r="L49" s="12">
        <f t="shared" si="10"/>
        <v>100</v>
      </c>
    </row>
    <row r="50" spans="2:12" ht="12.75" customHeight="1" x14ac:dyDescent="0.25">
      <c r="B50" s="19">
        <v>43865</v>
      </c>
      <c r="C50" s="12">
        <v>1434.106</v>
      </c>
      <c r="D50" s="13">
        <v>1157.32</v>
      </c>
      <c r="E50" s="12">
        <v>1849.2849999999999</v>
      </c>
      <c r="F50" s="12">
        <v>1035.5999999999999</v>
      </c>
      <c r="G50" s="4">
        <v>0</v>
      </c>
      <c r="H50" s="4">
        <v>25</v>
      </c>
      <c r="I50" s="4">
        <v>6288</v>
      </c>
      <c r="J50" s="30">
        <f t="shared" si="8"/>
        <v>3.9758269720101781E-3</v>
      </c>
      <c r="K50" s="12">
        <f t="shared" si="9"/>
        <v>0</v>
      </c>
      <c r="L50" s="12">
        <f t="shared" si="10"/>
        <v>100</v>
      </c>
    </row>
    <row r="51" spans="2:12" ht="12.75" customHeight="1" x14ac:dyDescent="0.25">
      <c r="B51" s="19">
        <v>43866</v>
      </c>
      <c r="C51" s="12">
        <v>1398.3520000000001</v>
      </c>
      <c r="D51" s="13">
        <v>1148.8933333333334</v>
      </c>
      <c r="E51" s="12">
        <v>1772.54</v>
      </c>
      <c r="F51" s="12">
        <v>1035.3900000000001</v>
      </c>
      <c r="G51" s="4">
        <v>0</v>
      </c>
      <c r="H51" s="4">
        <v>9</v>
      </c>
      <c r="I51" s="4">
        <v>5232</v>
      </c>
      <c r="J51" s="30">
        <f t="shared" si="8"/>
        <v>1.7201834862385322E-3</v>
      </c>
      <c r="K51" s="12">
        <f t="shared" si="9"/>
        <v>0</v>
      </c>
      <c r="L51" s="12">
        <f t="shared" si="10"/>
        <v>100</v>
      </c>
    </row>
    <row r="52" spans="2:12" ht="12.75" customHeight="1" x14ac:dyDescent="0.25">
      <c r="B52" s="29">
        <v>43867</v>
      </c>
      <c r="C52" s="12">
        <v>1431.3479999999997</v>
      </c>
      <c r="D52" s="13">
        <v>1190.3566666666666</v>
      </c>
      <c r="E52" s="12">
        <v>1792.835</v>
      </c>
      <c r="F52" s="12">
        <v>1021.56</v>
      </c>
      <c r="G52" s="4">
        <v>0</v>
      </c>
      <c r="H52" s="4">
        <v>232</v>
      </c>
      <c r="I52" s="4">
        <v>45565</v>
      </c>
      <c r="J52" s="30">
        <f t="shared" si="8"/>
        <v>5.0916273455503128E-3</v>
      </c>
      <c r="K52" s="12">
        <f t="shared" si="9"/>
        <v>0</v>
      </c>
      <c r="L52" s="12">
        <f t="shared" si="10"/>
        <v>100</v>
      </c>
    </row>
    <row r="53" spans="2:12" ht="12.75" customHeight="1" x14ac:dyDescent="0.25">
      <c r="B53" s="29">
        <v>43868</v>
      </c>
      <c r="C53" s="12">
        <v>1432.146</v>
      </c>
      <c r="D53" s="13">
        <v>1188.6433333333334</v>
      </c>
      <c r="E53" s="12">
        <v>1797.4</v>
      </c>
      <c r="F53" s="12">
        <v>1026.69</v>
      </c>
      <c r="G53" s="4">
        <v>0</v>
      </c>
      <c r="H53" s="4">
        <v>249</v>
      </c>
      <c r="I53" s="4">
        <v>40651</v>
      </c>
      <c r="J53" s="30">
        <f t="shared" si="8"/>
        <v>6.1253105704656714E-3</v>
      </c>
      <c r="K53" s="12">
        <f t="shared" si="9"/>
        <v>0</v>
      </c>
      <c r="L53" s="12">
        <f t="shared" si="10"/>
        <v>100</v>
      </c>
    </row>
    <row r="54" spans="2:12" ht="12.75" customHeight="1" x14ac:dyDescent="0.25">
      <c r="B54" s="29">
        <v>43869</v>
      </c>
      <c r="C54" s="12">
        <v>1407.9919999999997</v>
      </c>
      <c r="D54" s="13">
        <v>1182.3466666666666</v>
      </c>
      <c r="E54" s="12">
        <v>1746.46</v>
      </c>
      <c r="F54" s="12">
        <v>1017.37</v>
      </c>
      <c r="G54" s="4">
        <v>0</v>
      </c>
      <c r="H54" s="4">
        <v>218</v>
      </c>
      <c r="I54" s="4">
        <v>38504</v>
      </c>
      <c r="J54" s="30">
        <f t="shared" si="8"/>
        <v>5.6617494286307912E-3</v>
      </c>
      <c r="K54" s="12">
        <f t="shared" si="9"/>
        <v>0</v>
      </c>
      <c r="L54" s="12">
        <f t="shared" si="10"/>
        <v>100</v>
      </c>
    </row>
    <row r="55" spans="2:12" ht="12.75" customHeight="1" x14ac:dyDescent="0.25">
      <c r="B55" s="29">
        <v>43870</v>
      </c>
      <c r="C55" s="12">
        <v>1398.5360000000001</v>
      </c>
      <c r="D55" s="13">
        <v>1187.3966666666668</v>
      </c>
      <c r="E55" s="12">
        <v>1715.2449999999999</v>
      </c>
      <c r="F55" s="12">
        <v>1021.57</v>
      </c>
      <c r="G55" s="4">
        <v>0</v>
      </c>
      <c r="H55" s="4">
        <v>224</v>
      </c>
      <c r="I55" s="4">
        <v>38548</v>
      </c>
      <c r="J55" s="30">
        <f t="shared" si="8"/>
        <v>5.8109370135934419E-3</v>
      </c>
      <c r="K55" s="12">
        <f t="shared" si="9"/>
        <v>0</v>
      </c>
      <c r="L55" s="12">
        <f t="shared" si="10"/>
        <v>100</v>
      </c>
    </row>
    <row r="56" spans="2:12" ht="12.75" customHeight="1" x14ac:dyDescent="0.25">
      <c r="B56" s="29">
        <v>43871</v>
      </c>
      <c r="C56" s="12">
        <v>1394.7040000000002</v>
      </c>
      <c r="D56" s="13">
        <v>1184.2766666666666</v>
      </c>
      <c r="E56" s="12">
        <v>1710.345</v>
      </c>
      <c r="F56" s="12">
        <v>1018.6</v>
      </c>
      <c r="G56" s="4">
        <v>0</v>
      </c>
      <c r="H56" s="4">
        <v>152</v>
      </c>
      <c r="I56" s="4">
        <v>38208</v>
      </c>
      <c r="J56" s="30">
        <f t="shared" si="8"/>
        <v>3.9782244556113905E-3</v>
      </c>
      <c r="K56" s="12">
        <f t="shared" si="9"/>
        <v>0</v>
      </c>
      <c r="L56" s="12">
        <f t="shared" si="10"/>
        <v>100</v>
      </c>
    </row>
    <row r="57" spans="2:12" ht="12.75" customHeight="1" x14ac:dyDescent="0.25">
      <c r="B57" s="19">
        <v>43872</v>
      </c>
      <c r="C57" s="12">
        <v>1374.7419999999997</v>
      </c>
      <c r="D57" s="13">
        <v>1148.4766666666667</v>
      </c>
      <c r="E57" s="12">
        <v>1714.1399999999999</v>
      </c>
      <c r="F57" s="12">
        <v>1030.29</v>
      </c>
      <c r="G57" s="4">
        <v>0</v>
      </c>
      <c r="H57" s="4">
        <v>17</v>
      </c>
      <c r="I57" s="4">
        <v>5806</v>
      </c>
      <c r="J57" s="30">
        <f t="shared" si="8"/>
        <v>2.9280055115397862E-3</v>
      </c>
      <c r="K57" s="12">
        <f t="shared" si="9"/>
        <v>0</v>
      </c>
      <c r="L57" s="12">
        <f t="shared" si="10"/>
        <v>100</v>
      </c>
    </row>
    <row r="58" spans="2:12" ht="12.75" customHeight="1" x14ac:dyDescent="0.25">
      <c r="B58" s="19">
        <v>43873</v>
      </c>
      <c r="C58" s="12">
        <v>1539.5920000000001</v>
      </c>
      <c r="D58" s="13">
        <v>1371.3433333333332</v>
      </c>
      <c r="E58" s="12">
        <v>1791.9649999999999</v>
      </c>
      <c r="F58" s="12">
        <v>1031.2</v>
      </c>
      <c r="G58" s="4">
        <v>0</v>
      </c>
      <c r="H58" s="4">
        <v>7</v>
      </c>
      <c r="I58" s="4">
        <v>4947</v>
      </c>
      <c r="J58" s="30">
        <f t="shared" si="8"/>
        <v>1.4149989892864362E-3</v>
      </c>
      <c r="K58" s="12">
        <f t="shared" si="9"/>
        <v>0</v>
      </c>
      <c r="L58" s="12">
        <f t="shared" si="10"/>
        <v>100</v>
      </c>
    </row>
    <row r="59" spans="2:12" ht="12.75" customHeight="1" x14ac:dyDescent="0.25">
      <c r="B59" s="29">
        <v>43874</v>
      </c>
      <c r="C59" s="12">
        <v>1427.0239999999999</v>
      </c>
      <c r="D59" s="13">
        <v>1185.9533333333331</v>
      </c>
      <c r="E59" s="12">
        <v>1788.63</v>
      </c>
      <c r="F59" s="12">
        <v>1020.03</v>
      </c>
      <c r="G59" s="4">
        <v>0</v>
      </c>
      <c r="H59" s="4">
        <v>206</v>
      </c>
      <c r="I59" s="4">
        <v>40376</v>
      </c>
      <c r="J59" s="30">
        <f t="shared" si="8"/>
        <v>5.1020408163265302E-3</v>
      </c>
      <c r="K59" s="12">
        <f t="shared" si="9"/>
        <v>0</v>
      </c>
      <c r="L59" s="12">
        <f t="shared" si="10"/>
        <v>100</v>
      </c>
    </row>
    <row r="60" spans="2:12" ht="12.75" customHeight="1" x14ac:dyDescent="0.25">
      <c r="B60" s="29">
        <v>43875</v>
      </c>
      <c r="C60" s="12">
        <v>1434.088</v>
      </c>
      <c r="D60" s="13">
        <v>1189.9533333333331</v>
      </c>
      <c r="E60" s="12">
        <v>1800.29</v>
      </c>
      <c r="F60" s="12">
        <v>1020.55</v>
      </c>
      <c r="G60" s="4">
        <v>0</v>
      </c>
      <c r="H60" s="4">
        <v>184</v>
      </c>
      <c r="I60" s="4">
        <v>38118</v>
      </c>
      <c r="J60" s="30">
        <f t="shared" si="8"/>
        <v>4.8271157983105096E-3</v>
      </c>
      <c r="K60" s="12">
        <f t="shared" si="9"/>
        <v>0</v>
      </c>
      <c r="L60" s="12">
        <f t="shared" si="10"/>
        <v>100</v>
      </c>
    </row>
    <row r="61" spans="2:12" ht="12.75" customHeight="1" x14ac:dyDescent="0.25">
      <c r="B61" s="29">
        <v>43876</v>
      </c>
      <c r="C61" s="12">
        <v>1422.914</v>
      </c>
      <c r="D61" s="13">
        <v>1193.7233333333334</v>
      </c>
      <c r="E61" s="12">
        <v>1766.7</v>
      </c>
      <c r="F61" s="12">
        <v>1020.94</v>
      </c>
      <c r="G61" s="4">
        <v>0</v>
      </c>
      <c r="H61" s="4">
        <v>201</v>
      </c>
      <c r="I61" s="4">
        <v>37993</v>
      </c>
      <c r="J61" s="30">
        <f t="shared" si="8"/>
        <v>5.2904482404653487E-3</v>
      </c>
      <c r="K61" s="12">
        <f t="shared" si="9"/>
        <v>0</v>
      </c>
      <c r="L61" s="12">
        <f t="shared" si="10"/>
        <v>100</v>
      </c>
    </row>
    <row r="62" spans="2:12" ht="12.75" customHeight="1" x14ac:dyDescent="0.25">
      <c r="B62" s="29">
        <v>43877</v>
      </c>
      <c r="C62" s="12">
        <v>1416.74</v>
      </c>
      <c r="D62" s="13">
        <v>1174.8866666666665</v>
      </c>
      <c r="E62" s="12">
        <v>1779.52</v>
      </c>
      <c r="F62" s="12">
        <v>1024.04</v>
      </c>
      <c r="G62" s="4">
        <v>0</v>
      </c>
      <c r="H62" s="4">
        <v>193</v>
      </c>
      <c r="I62" s="4">
        <v>36657</v>
      </c>
      <c r="J62" s="30">
        <f t="shared" si="8"/>
        <v>5.2650244155277304E-3</v>
      </c>
      <c r="K62" s="12">
        <f t="shared" si="9"/>
        <v>0</v>
      </c>
      <c r="L62" s="12">
        <f t="shared" si="10"/>
        <v>100</v>
      </c>
    </row>
    <row r="63" spans="2:12" ht="12.75" customHeight="1" x14ac:dyDescent="0.25">
      <c r="B63" s="29">
        <v>43878</v>
      </c>
      <c r="C63" s="12">
        <v>1415.2840000000001</v>
      </c>
      <c r="D63" s="13">
        <v>1168.9933333333333</v>
      </c>
      <c r="E63" s="12">
        <v>1784.7200000000003</v>
      </c>
      <c r="F63" s="12">
        <v>1021.51</v>
      </c>
      <c r="G63" s="4">
        <v>0</v>
      </c>
      <c r="H63" s="4">
        <v>166</v>
      </c>
      <c r="I63" s="4">
        <v>31502</v>
      </c>
      <c r="J63" s="30">
        <f t="shared" si="8"/>
        <v>5.2695066979874293E-3</v>
      </c>
      <c r="K63" s="12">
        <f t="shared" si="9"/>
        <v>0</v>
      </c>
      <c r="L63" s="12">
        <f t="shared" si="10"/>
        <v>100</v>
      </c>
    </row>
    <row r="64" spans="2:12" ht="12.75" customHeight="1" x14ac:dyDescent="0.25">
      <c r="B64" s="19">
        <v>43879</v>
      </c>
      <c r="C64" s="12">
        <v>1397.354</v>
      </c>
      <c r="D64" s="13">
        <v>1147.4866666666667</v>
      </c>
      <c r="E64" s="12">
        <v>1772.1550000000002</v>
      </c>
      <c r="F64" s="12">
        <v>1027.47</v>
      </c>
      <c r="G64" s="4">
        <v>0</v>
      </c>
      <c r="H64" s="4">
        <v>10</v>
      </c>
      <c r="I64" s="4">
        <v>4811</v>
      </c>
      <c r="J64" s="30">
        <f t="shared" si="8"/>
        <v>2.0785699438786117E-3</v>
      </c>
      <c r="K64" s="12">
        <f t="shared" si="9"/>
        <v>0</v>
      </c>
      <c r="L64" s="12">
        <f t="shared" si="10"/>
        <v>100</v>
      </c>
    </row>
    <row r="65" spans="2:12" ht="12.75" customHeight="1" x14ac:dyDescent="0.25">
      <c r="B65" s="19">
        <v>43880</v>
      </c>
      <c r="C65" s="12">
        <v>1565.03</v>
      </c>
      <c r="D65" s="13">
        <v>1416.7066666666667</v>
      </c>
      <c r="E65" s="12">
        <v>1787.5149999999999</v>
      </c>
      <c r="F65" s="12">
        <v>1030.8399999999999</v>
      </c>
      <c r="G65" s="4">
        <v>0</v>
      </c>
      <c r="H65" s="4">
        <v>12</v>
      </c>
      <c r="I65" s="4">
        <v>4280</v>
      </c>
      <c r="J65" s="30">
        <f t="shared" si="8"/>
        <v>2.8037383177570091E-3</v>
      </c>
      <c r="K65" s="12">
        <f t="shared" si="9"/>
        <v>0</v>
      </c>
      <c r="L65" s="12">
        <f t="shared" si="10"/>
        <v>100</v>
      </c>
    </row>
    <row r="66" spans="2:12" ht="12.75" customHeight="1" x14ac:dyDescent="0.25">
      <c r="B66" s="29">
        <v>43881</v>
      </c>
      <c r="C66" s="12">
        <v>1470.328</v>
      </c>
      <c r="D66" s="13">
        <v>1199.1033333333332</v>
      </c>
      <c r="E66" s="12">
        <v>1877.165</v>
      </c>
      <c r="F66" s="12">
        <v>1039.81</v>
      </c>
      <c r="G66" s="4">
        <v>0</v>
      </c>
      <c r="H66" s="4">
        <v>211</v>
      </c>
      <c r="I66" s="4">
        <v>36527</v>
      </c>
      <c r="J66" s="30">
        <f t="shared" si="8"/>
        <v>5.7765488542721819E-3</v>
      </c>
      <c r="K66" s="12">
        <f t="shared" si="9"/>
        <v>0</v>
      </c>
      <c r="L66" s="12">
        <f t="shared" si="10"/>
        <v>100</v>
      </c>
    </row>
    <row r="67" spans="2:12" ht="12.75" customHeight="1" x14ac:dyDescent="0.25">
      <c r="B67" s="29">
        <v>43882</v>
      </c>
      <c r="C67" s="12">
        <v>1433.6259999999997</v>
      </c>
      <c r="D67" s="13">
        <v>1181.9566666666667</v>
      </c>
      <c r="E67" s="12">
        <v>1811.13</v>
      </c>
      <c r="F67" s="12">
        <v>1022.65</v>
      </c>
      <c r="G67" s="4">
        <v>0</v>
      </c>
      <c r="H67" s="4">
        <v>188</v>
      </c>
      <c r="I67" s="4">
        <v>33660</v>
      </c>
      <c r="J67" s="30">
        <f t="shared" si="8"/>
        <v>5.5852644087938203E-3</v>
      </c>
      <c r="K67" s="12">
        <f t="shared" si="9"/>
        <v>0</v>
      </c>
      <c r="L67" s="12">
        <f t="shared" si="10"/>
        <v>100</v>
      </c>
    </row>
    <row r="68" spans="2:12" ht="12.75" customHeight="1" x14ac:dyDescent="0.25">
      <c r="B68" s="29">
        <v>43883</v>
      </c>
      <c r="C68" s="12">
        <v>1406.442</v>
      </c>
      <c r="D68" s="13">
        <v>1175.8900000000001</v>
      </c>
      <c r="E68" s="12">
        <v>1752.27</v>
      </c>
      <c r="F68" s="12">
        <v>1021.29</v>
      </c>
      <c r="G68" s="4">
        <v>0</v>
      </c>
      <c r="H68" s="4">
        <v>189</v>
      </c>
      <c r="I68" s="4">
        <v>33537</v>
      </c>
      <c r="J68" s="30">
        <f t="shared" si="8"/>
        <v>5.6355666875391357E-3</v>
      </c>
      <c r="K68" s="12">
        <f t="shared" si="9"/>
        <v>0</v>
      </c>
      <c r="L68" s="12">
        <f t="shared" si="10"/>
        <v>100</v>
      </c>
    </row>
    <row r="69" spans="2:12" ht="12.75" customHeight="1" x14ac:dyDescent="0.25">
      <c r="B69" s="29">
        <v>43884</v>
      </c>
      <c r="C69" s="12">
        <v>1417.2639999999999</v>
      </c>
      <c r="D69" s="13">
        <v>1188.1600000000001</v>
      </c>
      <c r="E69" s="12">
        <v>1760.92</v>
      </c>
      <c r="F69" s="12">
        <v>1021.14</v>
      </c>
      <c r="G69" s="4">
        <v>0</v>
      </c>
      <c r="H69" s="4">
        <v>177</v>
      </c>
      <c r="I69" s="4">
        <v>32817</v>
      </c>
      <c r="J69" s="30">
        <f t="shared" si="8"/>
        <v>5.3935460279733068E-3</v>
      </c>
      <c r="K69" s="12">
        <f t="shared" si="9"/>
        <v>0</v>
      </c>
      <c r="L69" s="12">
        <f t="shared" si="10"/>
        <v>100</v>
      </c>
    </row>
    <row r="70" spans="2:12" ht="12.75" customHeight="1" x14ac:dyDescent="0.25">
      <c r="B70" s="29">
        <v>43885</v>
      </c>
      <c r="C70" s="12">
        <v>1426.424</v>
      </c>
      <c r="D70" s="13">
        <v>1187.4166666666667</v>
      </c>
      <c r="E70" s="12">
        <v>1784.9349999999999</v>
      </c>
      <c r="F70" s="12">
        <v>1028.33</v>
      </c>
      <c r="G70" s="4">
        <v>0</v>
      </c>
      <c r="H70" s="4">
        <v>153</v>
      </c>
      <c r="I70" s="4">
        <v>33525</v>
      </c>
      <c r="J70" s="30">
        <f t="shared" si="8"/>
        <v>4.5637583892617446E-3</v>
      </c>
      <c r="K70" s="12">
        <f t="shared" si="9"/>
        <v>0</v>
      </c>
      <c r="L70" s="12">
        <f t="shared" si="10"/>
        <v>100</v>
      </c>
    </row>
    <row r="71" spans="2:12" ht="12.75" customHeight="1" x14ac:dyDescent="0.25">
      <c r="B71" s="19">
        <v>43886</v>
      </c>
      <c r="C71" s="12">
        <v>1395.7080000000001</v>
      </c>
      <c r="D71" s="13">
        <v>1162.8333333333333</v>
      </c>
      <c r="E71" s="12">
        <v>1745.02</v>
      </c>
      <c r="F71" s="12">
        <v>1036.6099999999999</v>
      </c>
      <c r="G71" s="4">
        <v>0</v>
      </c>
      <c r="H71" s="4">
        <v>18</v>
      </c>
      <c r="I71" s="4">
        <v>5632</v>
      </c>
      <c r="J71" s="30">
        <f t="shared" si="8"/>
        <v>3.1960227272727275E-3</v>
      </c>
      <c r="K71" s="12">
        <f t="shared" si="9"/>
        <v>0</v>
      </c>
      <c r="L71" s="12">
        <f t="shared" si="10"/>
        <v>100</v>
      </c>
    </row>
    <row r="72" spans="2:12" ht="12.75" customHeight="1" x14ac:dyDescent="0.25">
      <c r="B72" s="19">
        <v>43887</v>
      </c>
      <c r="C72" s="12">
        <v>1404.1979999999999</v>
      </c>
      <c r="D72" s="13">
        <v>1178.8599999999999</v>
      </c>
      <c r="E72" s="12">
        <v>1742.2049999999999</v>
      </c>
      <c r="F72" s="12">
        <v>1049.6400000000001</v>
      </c>
      <c r="G72" s="4">
        <v>0</v>
      </c>
      <c r="H72" s="4">
        <v>11</v>
      </c>
      <c r="I72" s="4">
        <v>4990</v>
      </c>
      <c r="J72" s="30">
        <f t="shared" si="8"/>
        <v>2.2044088176352704E-3</v>
      </c>
      <c r="K72" s="12">
        <f t="shared" si="9"/>
        <v>0</v>
      </c>
      <c r="L72" s="12">
        <f t="shared" si="10"/>
        <v>100</v>
      </c>
    </row>
    <row r="73" spans="2:12" ht="12.75" customHeight="1" x14ac:dyDescent="0.25">
      <c r="B73" s="29">
        <v>43888</v>
      </c>
      <c r="C73" s="12">
        <v>1427.8700000000001</v>
      </c>
      <c r="D73" s="13">
        <v>1185.6066666666668</v>
      </c>
      <c r="E73" s="12">
        <v>1791.2650000000001</v>
      </c>
      <c r="F73" s="12">
        <v>1020.08</v>
      </c>
      <c r="G73" s="4">
        <v>0</v>
      </c>
      <c r="H73" s="4">
        <v>199</v>
      </c>
      <c r="I73" s="4">
        <v>47095</v>
      </c>
      <c r="J73" s="30">
        <f t="shared" si="8"/>
        <v>4.2255016456099375E-3</v>
      </c>
      <c r="K73" s="12">
        <f t="shared" si="9"/>
        <v>0</v>
      </c>
      <c r="L73" s="12">
        <f t="shared" si="10"/>
        <v>100</v>
      </c>
    </row>
    <row r="74" spans="2:12" ht="12.75" customHeight="1" x14ac:dyDescent="0.25">
      <c r="B74" s="29">
        <v>43889</v>
      </c>
      <c r="C74" s="12">
        <v>1417.346</v>
      </c>
      <c r="D74" s="13">
        <v>1183.7866666666666</v>
      </c>
      <c r="E74" s="12">
        <v>1767.6849999999999</v>
      </c>
      <c r="F74" s="12">
        <v>1021.72</v>
      </c>
      <c r="G74" s="4">
        <v>1200000</v>
      </c>
      <c r="H74" s="4">
        <v>191</v>
      </c>
      <c r="I74" s="4">
        <v>45168</v>
      </c>
      <c r="J74" s="30">
        <f t="shared" si="8"/>
        <v>4.2286574566064473E-3</v>
      </c>
      <c r="K74" s="12">
        <f t="shared" si="9"/>
        <v>1.3888888888888888E-2</v>
      </c>
      <c r="L74" s="12">
        <f t="shared" si="10"/>
        <v>99.986111111111114</v>
      </c>
    </row>
    <row r="75" spans="2:12" ht="12.75" customHeight="1" x14ac:dyDescent="0.25">
      <c r="B75" s="29"/>
      <c r="C75" s="12"/>
      <c r="D75" s="13"/>
      <c r="E75" s="12"/>
      <c r="F75" s="12"/>
      <c r="G75" s="4"/>
      <c r="H75" s="4"/>
      <c r="I75" s="4"/>
      <c r="J75" s="30"/>
      <c r="K75" s="12"/>
      <c r="L75" s="12"/>
    </row>
    <row r="76" spans="2:12" ht="12.75" customHeight="1" x14ac:dyDescent="0.25">
      <c r="B76" s="20"/>
      <c r="C76" s="12"/>
      <c r="D76" s="13"/>
      <c r="E76" s="12"/>
      <c r="F76" s="12"/>
      <c r="G76" s="4"/>
      <c r="H76" s="4"/>
      <c r="I76" s="4"/>
      <c r="J76" s="30"/>
      <c r="K76" s="12"/>
      <c r="L76" s="12"/>
    </row>
    <row r="77" spans="2:12" ht="12.75" customHeight="1" x14ac:dyDescent="0.25">
      <c r="B77" s="20"/>
      <c r="C77" s="12"/>
      <c r="D77" s="13"/>
      <c r="E77" s="12"/>
      <c r="F77" s="12"/>
      <c r="G77" s="4"/>
      <c r="H77" s="4"/>
      <c r="I77" s="4"/>
      <c r="J77" s="30"/>
      <c r="K77" s="12"/>
      <c r="L77" s="12"/>
    </row>
    <row r="78" spans="2:12" x14ac:dyDescent="0.25">
      <c r="B78" s="14" t="s">
        <v>2</v>
      </c>
      <c r="C78" s="15">
        <v>199782.02000000005</v>
      </c>
      <c r="D78" s="21">
        <v>100332.97</v>
      </c>
      <c r="E78" s="15">
        <v>99449.050000000017</v>
      </c>
      <c r="F78" s="15">
        <v>28733.640000000007</v>
      </c>
      <c r="G78" s="15">
        <f t="shared" ref="G78" si="11">SUM(G47:G77)</f>
        <v>1200000</v>
      </c>
      <c r="H78" s="15">
        <v>3994</v>
      </c>
      <c r="I78" s="15">
        <v>822532</v>
      </c>
      <c r="J78" s="28" t="s">
        <v>34</v>
      </c>
      <c r="K78" s="16" t="s">
        <v>34</v>
      </c>
      <c r="L78" s="16" t="s">
        <v>34</v>
      </c>
    </row>
    <row r="79" spans="2:12" ht="25.5" x14ac:dyDescent="0.25">
      <c r="B79" s="18" t="s">
        <v>3</v>
      </c>
      <c r="C79" s="17">
        <v>1427.0144285714284</v>
      </c>
      <c r="D79" s="21">
        <v>1194.4401190476187</v>
      </c>
      <c r="E79" s="17">
        <v>1775.8758928571424</v>
      </c>
      <c r="F79" s="17">
        <v>1026.2014285714288</v>
      </c>
      <c r="G79" s="17">
        <f t="shared" ref="G79:L79" si="12">AVERAGE(G47:G77)</f>
        <v>42857.142857142855</v>
      </c>
      <c r="H79" s="21">
        <v>142.64285714285714</v>
      </c>
      <c r="I79" s="21">
        <v>29376.142857142859</v>
      </c>
      <c r="J79" s="31">
        <f t="shared" si="12"/>
        <v>4.3078363419335793E-3</v>
      </c>
      <c r="K79" s="17">
        <f t="shared" si="12"/>
        <v>4.96031746031746E-4</v>
      </c>
      <c r="L79" s="17">
        <f t="shared" si="12"/>
        <v>99.999503968253975</v>
      </c>
    </row>
    <row r="82" spans="2:12" hidden="1" x14ac:dyDescent="0.25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 x14ac:dyDescent="0.25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 x14ac:dyDescent="0.25">
      <c r="B84" s="5" t="s">
        <v>7</v>
      </c>
      <c r="C84" s="2" t="s">
        <v>37</v>
      </c>
      <c r="D84" s="35" t="s">
        <v>43</v>
      </c>
      <c r="E84" s="36"/>
      <c r="F84" s="37"/>
      <c r="G84" s="35" t="s">
        <v>45</v>
      </c>
      <c r="H84" s="36"/>
      <c r="I84" s="36"/>
      <c r="J84" s="36"/>
      <c r="K84" s="36"/>
      <c r="L84" s="37"/>
    </row>
    <row r="85" spans="2:12" ht="48" x14ac:dyDescent="0.25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 x14ac:dyDescent="0.25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ht="12.75" customHeight="1" x14ac:dyDescent="0.25">
      <c r="B87" s="29">
        <v>43891</v>
      </c>
      <c r="C87" s="12">
        <v>1428.5619999999999</v>
      </c>
      <c r="D87" s="12">
        <v>1187.4433333333334</v>
      </c>
      <c r="E87" s="12">
        <v>1790.2399999999998</v>
      </c>
      <c r="F87" s="12">
        <v>1021.08</v>
      </c>
      <c r="G87" s="4">
        <v>0</v>
      </c>
      <c r="H87" s="4">
        <v>202</v>
      </c>
      <c r="I87" s="4">
        <v>47567</v>
      </c>
      <c r="J87" s="30">
        <f>H87/I87</f>
        <v>4.2466415792461161E-3</v>
      </c>
      <c r="K87" s="12">
        <f>G87/86400000</f>
        <v>0</v>
      </c>
      <c r="L87" s="12">
        <f>100-K87</f>
        <v>100</v>
      </c>
    </row>
    <row r="88" spans="2:12" ht="12.75" customHeight="1" x14ac:dyDescent="0.25">
      <c r="B88" s="29">
        <v>43892</v>
      </c>
      <c r="C88" s="12">
        <v>1412.884</v>
      </c>
      <c r="D88" s="12">
        <v>1187.54</v>
      </c>
      <c r="E88" s="12">
        <v>1750.9</v>
      </c>
      <c r="F88" s="12">
        <v>1026.92</v>
      </c>
      <c r="G88" s="4">
        <v>0</v>
      </c>
      <c r="H88" s="4">
        <v>177</v>
      </c>
      <c r="I88" s="4">
        <v>44146</v>
      </c>
      <c r="J88" s="30">
        <f t="shared" ref="J88:J116" si="13">H88/I88</f>
        <v>4.0094232773071172E-3</v>
      </c>
      <c r="K88" s="12">
        <f t="shared" ref="K88:K116" si="14">G88/86400000</f>
        <v>0</v>
      </c>
      <c r="L88" s="12">
        <f t="shared" ref="L88:L116" si="15">100-K88</f>
        <v>100</v>
      </c>
    </row>
    <row r="89" spans="2:12" ht="12.75" customHeight="1" x14ac:dyDescent="0.25">
      <c r="B89" s="29">
        <v>43893</v>
      </c>
      <c r="C89" s="12">
        <v>1411.154</v>
      </c>
      <c r="D89" s="12">
        <v>1184.9733333333334</v>
      </c>
      <c r="E89" s="12">
        <v>1750.425</v>
      </c>
      <c r="F89" s="12">
        <v>1020</v>
      </c>
      <c r="G89" s="4">
        <v>0</v>
      </c>
      <c r="H89" s="4">
        <v>154</v>
      </c>
      <c r="I89" s="4">
        <v>38786</v>
      </c>
      <c r="J89" s="30">
        <f t="shared" si="13"/>
        <v>3.9705048213272828E-3</v>
      </c>
      <c r="K89" s="12">
        <f t="shared" si="14"/>
        <v>0</v>
      </c>
      <c r="L89" s="12">
        <f t="shared" si="15"/>
        <v>100</v>
      </c>
    </row>
    <row r="90" spans="2:12" ht="12.75" customHeight="1" x14ac:dyDescent="0.25">
      <c r="B90" s="19">
        <v>43894</v>
      </c>
      <c r="C90" s="12">
        <v>1430.7620000000002</v>
      </c>
      <c r="D90" s="12">
        <v>1162.8433333333332</v>
      </c>
      <c r="E90" s="12">
        <v>1832.6399999999999</v>
      </c>
      <c r="F90" s="12">
        <v>1041.1400000000001</v>
      </c>
      <c r="G90" s="4">
        <v>0</v>
      </c>
      <c r="H90" s="4">
        <v>24</v>
      </c>
      <c r="I90" s="4">
        <v>6520</v>
      </c>
      <c r="J90" s="30">
        <f t="shared" si="13"/>
        <v>3.6809815950920245E-3</v>
      </c>
      <c r="K90" s="12">
        <f t="shared" si="14"/>
        <v>0</v>
      </c>
      <c r="L90" s="12">
        <f t="shared" si="15"/>
        <v>100</v>
      </c>
    </row>
    <row r="91" spans="2:12" ht="12.75" customHeight="1" x14ac:dyDescent="0.25">
      <c r="B91" s="19">
        <v>43895</v>
      </c>
      <c r="C91" s="12">
        <v>1397.7360000000001</v>
      </c>
      <c r="D91" s="12">
        <v>1159.6666666666667</v>
      </c>
      <c r="E91" s="12">
        <v>1754.84</v>
      </c>
      <c r="F91" s="12">
        <v>1041.07</v>
      </c>
      <c r="G91" s="4">
        <v>0</v>
      </c>
      <c r="H91" s="4">
        <v>6</v>
      </c>
      <c r="I91" s="4">
        <v>4977</v>
      </c>
      <c r="J91" s="30">
        <f t="shared" si="13"/>
        <v>1.2055455093429777E-3</v>
      </c>
      <c r="K91" s="12">
        <f t="shared" si="14"/>
        <v>0</v>
      </c>
      <c r="L91" s="12">
        <f t="shared" si="15"/>
        <v>100</v>
      </c>
    </row>
    <row r="92" spans="2:12" ht="12.75" customHeight="1" x14ac:dyDescent="0.25">
      <c r="B92" s="29">
        <v>43896</v>
      </c>
      <c r="C92" s="12">
        <v>1429.0279999999998</v>
      </c>
      <c r="D92" s="12">
        <v>1185.1733333333332</v>
      </c>
      <c r="E92" s="12">
        <v>1794.81</v>
      </c>
      <c r="F92" s="12">
        <v>1022.43</v>
      </c>
      <c r="G92" s="4">
        <v>0</v>
      </c>
      <c r="H92" s="4">
        <v>203</v>
      </c>
      <c r="I92" s="4">
        <v>45823</v>
      </c>
      <c r="J92" s="30">
        <f t="shared" si="13"/>
        <v>4.4300896929489559E-3</v>
      </c>
      <c r="K92" s="12">
        <f t="shared" si="14"/>
        <v>0</v>
      </c>
      <c r="L92" s="12">
        <f t="shared" si="15"/>
        <v>100</v>
      </c>
    </row>
    <row r="93" spans="2:12" ht="12.75" customHeight="1" x14ac:dyDescent="0.25">
      <c r="B93" s="29">
        <v>43897</v>
      </c>
      <c r="C93" s="12">
        <v>1416.8339999999996</v>
      </c>
      <c r="D93" s="12">
        <v>1180.7466666666667</v>
      </c>
      <c r="E93" s="12">
        <v>1770.9649999999999</v>
      </c>
      <c r="F93" s="12">
        <v>1018.21</v>
      </c>
      <c r="G93" s="4">
        <v>0</v>
      </c>
      <c r="H93" s="4">
        <v>205</v>
      </c>
      <c r="I93" s="4">
        <v>41153</v>
      </c>
      <c r="J93" s="30">
        <f t="shared" si="13"/>
        <v>4.9814108327460938E-3</v>
      </c>
      <c r="K93" s="12">
        <f t="shared" si="14"/>
        <v>0</v>
      </c>
      <c r="L93" s="12">
        <f t="shared" si="15"/>
        <v>100</v>
      </c>
    </row>
    <row r="94" spans="2:12" ht="12.75" customHeight="1" x14ac:dyDescent="0.25">
      <c r="B94" s="29">
        <v>43898</v>
      </c>
      <c r="C94" s="12">
        <v>1402.31</v>
      </c>
      <c r="D94" s="12">
        <v>1182.7466666666667</v>
      </c>
      <c r="E94" s="12">
        <v>1731.655</v>
      </c>
      <c r="F94" s="12">
        <v>1019.75</v>
      </c>
      <c r="G94" s="4">
        <v>0</v>
      </c>
      <c r="H94" s="4">
        <v>191</v>
      </c>
      <c r="I94" s="4">
        <v>39412</v>
      </c>
      <c r="J94" s="30">
        <f t="shared" si="13"/>
        <v>4.8462397239419468E-3</v>
      </c>
      <c r="K94" s="12">
        <f t="shared" si="14"/>
        <v>0</v>
      </c>
      <c r="L94" s="12">
        <f t="shared" si="15"/>
        <v>100</v>
      </c>
    </row>
    <row r="95" spans="2:12" ht="12.75" customHeight="1" x14ac:dyDescent="0.25">
      <c r="B95" s="29">
        <v>43899</v>
      </c>
      <c r="C95" s="12">
        <v>1400.5439999999999</v>
      </c>
      <c r="D95" s="12">
        <v>1189.6966666666665</v>
      </c>
      <c r="E95" s="12">
        <v>1716.8150000000001</v>
      </c>
      <c r="F95" s="12">
        <v>1021.39</v>
      </c>
      <c r="G95" s="4">
        <v>0</v>
      </c>
      <c r="H95" s="4">
        <v>167</v>
      </c>
      <c r="I95" s="4">
        <v>39423</v>
      </c>
      <c r="J95" s="30">
        <f t="shared" si="13"/>
        <v>4.2361058265479546E-3</v>
      </c>
      <c r="K95" s="12">
        <f t="shared" si="14"/>
        <v>0</v>
      </c>
      <c r="L95" s="12">
        <f t="shared" si="15"/>
        <v>100</v>
      </c>
    </row>
    <row r="96" spans="2:12" ht="12.75" customHeight="1" x14ac:dyDescent="0.25">
      <c r="B96" s="29">
        <v>43900</v>
      </c>
      <c r="C96" s="12">
        <v>1403.2719999999997</v>
      </c>
      <c r="D96" s="12">
        <v>1182.1099999999999</v>
      </c>
      <c r="E96" s="12">
        <v>1735.0149999999999</v>
      </c>
      <c r="F96" s="12">
        <v>1019.9</v>
      </c>
      <c r="G96" s="4">
        <v>0</v>
      </c>
      <c r="H96" s="4">
        <v>135</v>
      </c>
      <c r="I96" s="4">
        <v>37375</v>
      </c>
      <c r="J96" s="30">
        <f t="shared" si="13"/>
        <v>3.6120401337792641E-3</v>
      </c>
      <c r="K96" s="12">
        <f t="shared" si="14"/>
        <v>0</v>
      </c>
      <c r="L96" s="12">
        <f t="shared" si="15"/>
        <v>100</v>
      </c>
    </row>
    <row r="97" spans="2:12" ht="12.75" customHeight="1" x14ac:dyDescent="0.25">
      <c r="B97" s="19">
        <v>43901</v>
      </c>
      <c r="C97" s="12">
        <v>1430.008</v>
      </c>
      <c r="D97" s="12">
        <v>1153.4366666666667</v>
      </c>
      <c r="E97" s="12">
        <v>1844.865</v>
      </c>
      <c r="F97" s="12">
        <v>1036.45</v>
      </c>
      <c r="G97" s="4">
        <v>0</v>
      </c>
      <c r="H97" s="4">
        <v>17</v>
      </c>
      <c r="I97" s="4">
        <v>5300</v>
      </c>
      <c r="J97" s="30">
        <f t="shared" si="13"/>
        <v>3.2075471698113206E-3</v>
      </c>
      <c r="K97" s="12">
        <f t="shared" si="14"/>
        <v>0</v>
      </c>
      <c r="L97" s="12">
        <f t="shared" si="15"/>
        <v>100</v>
      </c>
    </row>
    <row r="98" spans="2:12" ht="12.75" customHeight="1" x14ac:dyDescent="0.25">
      <c r="B98" s="19">
        <v>43902</v>
      </c>
      <c r="C98" s="12">
        <v>1404.232</v>
      </c>
      <c r="D98" s="12">
        <v>1156.8100000000002</v>
      </c>
      <c r="E98" s="12">
        <v>1775.3649999999998</v>
      </c>
      <c r="F98" s="12">
        <v>1029.51</v>
      </c>
      <c r="G98" s="4">
        <v>0</v>
      </c>
      <c r="H98" s="4">
        <v>12</v>
      </c>
      <c r="I98" s="4">
        <v>4448</v>
      </c>
      <c r="J98" s="30">
        <f t="shared" si="13"/>
        <v>2.6978417266187052E-3</v>
      </c>
      <c r="K98" s="12">
        <f t="shared" si="14"/>
        <v>0</v>
      </c>
      <c r="L98" s="12">
        <f t="shared" si="15"/>
        <v>100</v>
      </c>
    </row>
    <row r="99" spans="2:12" ht="12.75" customHeight="1" x14ac:dyDescent="0.25">
      <c r="B99" s="29">
        <v>43903</v>
      </c>
      <c r="C99" s="12">
        <v>1427.9720000000002</v>
      </c>
      <c r="D99" s="12">
        <v>1178.3833333333334</v>
      </c>
      <c r="E99" s="12">
        <v>1802.355</v>
      </c>
      <c r="F99" s="12">
        <v>1019.23</v>
      </c>
      <c r="G99" s="4">
        <v>0</v>
      </c>
      <c r="H99" s="4">
        <v>165</v>
      </c>
      <c r="I99" s="4">
        <v>42564</v>
      </c>
      <c r="J99" s="30">
        <f t="shared" si="13"/>
        <v>3.8765153650972654E-3</v>
      </c>
      <c r="K99" s="12">
        <f t="shared" si="14"/>
        <v>0</v>
      </c>
      <c r="L99" s="12">
        <f t="shared" si="15"/>
        <v>100</v>
      </c>
    </row>
    <row r="100" spans="2:12" ht="12.75" customHeight="1" x14ac:dyDescent="0.25">
      <c r="B100" s="29">
        <v>43904</v>
      </c>
      <c r="C100" s="12">
        <v>1415.2379999999998</v>
      </c>
      <c r="D100" s="12">
        <v>1190.7033333333331</v>
      </c>
      <c r="E100" s="12">
        <v>1752.04</v>
      </c>
      <c r="F100" s="12">
        <v>1020.45</v>
      </c>
      <c r="G100" s="4">
        <v>0</v>
      </c>
      <c r="H100" s="4">
        <v>176</v>
      </c>
      <c r="I100" s="4">
        <v>40403</v>
      </c>
      <c r="J100" s="30">
        <f t="shared" si="13"/>
        <v>4.3561121698883747E-3</v>
      </c>
      <c r="K100" s="12">
        <f t="shared" si="14"/>
        <v>0</v>
      </c>
      <c r="L100" s="12">
        <f t="shared" si="15"/>
        <v>100</v>
      </c>
    </row>
    <row r="101" spans="2:12" ht="12.75" customHeight="1" x14ac:dyDescent="0.25">
      <c r="B101" s="29">
        <v>43905</v>
      </c>
      <c r="C101" s="12">
        <v>1428.7840000000001</v>
      </c>
      <c r="D101" s="12">
        <v>1193.9966666666667</v>
      </c>
      <c r="E101" s="12">
        <v>1780.9649999999999</v>
      </c>
      <c r="F101" s="12">
        <v>1020.17</v>
      </c>
      <c r="G101" s="4">
        <v>0</v>
      </c>
      <c r="H101" s="4">
        <v>217</v>
      </c>
      <c r="I101" s="4">
        <v>38473</v>
      </c>
      <c r="J101" s="30">
        <f t="shared" si="13"/>
        <v>5.6403191848829045E-3</v>
      </c>
      <c r="K101" s="12">
        <f t="shared" si="14"/>
        <v>0</v>
      </c>
      <c r="L101" s="12">
        <f t="shared" si="15"/>
        <v>100</v>
      </c>
    </row>
    <row r="102" spans="2:12" ht="12.75" customHeight="1" x14ac:dyDescent="0.25">
      <c r="B102" s="29">
        <v>43906</v>
      </c>
      <c r="C102" s="12">
        <v>1431.886</v>
      </c>
      <c r="D102" s="12">
        <v>1173.4766666666667</v>
      </c>
      <c r="E102" s="12">
        <v>1819.5</v>
      </c>
      <c r="F102" s="12">
        <v>1021.69</v>
      </c>
      <c r="G102" s="4">
        <v>0</v>
      </c>
      <c r="H102" s="4">
        <v>166</v>
      </c>
      <c r="I102" s="4">
        <v>35331</v>
      </c>
      <c r="J102" s="30">
        <f t="shared" si="13"/>
        <v>4.6984234807959015E-3</v>
      </c>
      <c r="K102" s="12">
        <f t="shared" si="14"/>
        <v>0</v>
      </c>
      <c r="L102" s="12">
        <f t="shared" si="15"/>
        <v>100</v>
      </c>
    </row>
    <row r="103" spans="2:12" ht="12.75" customHeight="1" x14ac:dyDescent="0.25">
      <c r="B103" s="29">
        <v>43907</v>
      </c>
      <c r="C103" s="12">
        <v>1437.654</v>
      </c>
      <c r="D103" s="12">
        <v>1174.6533333333334</v>
      </c>
      <c r="E103" s="12">
        <v>1832.155</v>
      </c>
      <c r="F103" s="12">
        <v>1022.42</v>
      </c>
      <c r="G103" s="4">
        <v>0</v>
      </c>
      <c r="H103" s="4">
        <v>139</v>
      </c>
      <c r="I103" s="4">
        <v>31198</v>
      </c>
      <c r="J103" s="30">
        <f t="shared" si="13"/>
        <v>4.4554138085774733E-3</v>
      </c>
      <c r="K103" s="12">
        <f t="shared" si="14"/>
        <v>0</v>
      </c>
      <c r="L103" s="12">
        <f t="shared" si="15"/>
        <v>100</v>
      </c>
    </row>
    <row r="104" spans="2:12" ht="12.75" customHeight="1" x14ac:dyDescent="0.25">
      <c r="B104" s="19">
        <v>43908</v>
      </c>
      <c r="C104" s="12">
        <v>1466.816</v>
      </c>
      <c r="D104" s="12">
        <v>1155.68</v>
      </c>
      <c r="E104" s="12">
        <v>1933.52</v>
      </c>
      <c r="F104" s="12">
        <v>1041.54</v>
      </c>
      <c r="G104" s="4">
        <v>0</v>
      </c>
      <c r="H104" s="4">
        <v>5</v>
      </c>
      <c r="I104" s="4">
        <v>4940</v>
      </c>
      <c r="J104" s="30">
        <f t="shared" si="13"/>
        <v>1.0121457489878543E-3</v>
      </c>
      <c r="K104" s="12">
        <f t="shared" si="14"/>
        <v>0</v>
      </c>
      <c r="L104" s="12">
        <f t="shared" si="15"/>
        <v>100</v>
      </c>
    </row>
    <row r="105" spans="2:12" ht="12.75" customHeight="1" x14ac:dyDescent="0.25">
      <c r="B105" s="19">
        <v>43909</v>
      </c>
      <c r="C105" s="12">
        <v>1447.37</v>
      </c>
      <c r="D105" s="12">
        <v>1183.4066666666668</v>
      </c>
      <c r="E105" s="12">
        <v>1843.3150000000001</v>
      </c>
      <c r="F105" s="12">
        <v>1047.52</v>
      </c>
      <c r="G105" s="4">
        <v>0</v>
      </c>
      <c r="H105" s="4">
        <v>5</v>
      </c>
      <c r="I105" s="4">
        <v>3899</v>
      </c>
      <c r="J105" s="30">
        <f t="shared" si="13"/>
        <v>1.2823800974608873E-3</v>
      </c>
      <c r="K105" s="12">
        <f t="shared" si="14"/>
        <v>0</v>
      </c>
      <c r="L105" s="12">
        <f t="shared" si="15"/>
        <v>100</v>
      </c>
    </row>
    <row r="106" spans="2:12" ht="12.75" customHeight="1" x14ac:dyDescent="0.25">
      <c r="B106" s="29">
        <v>43910</v>
      </c>
      <c r="C106" s="12">
        <v>1447.1479999999999</v>
      </c>
      <c r="D106" s="12">
        <v>1180.5533333333333</v>
      </c>
      <c r="E106" s="12">
        <v>1847.04</v>
      </c>
      <c r="F106" s="12">
        <v>1020.7</v>
      </c>
      <c r="G106" s="4">
        <v>0</v>
      </c>
      <c r="H106" s="4">
        <v>208</v>
      </c>
      <c r="I106" s="4">
        <v>38475</v>
      </c>
      <c r="J106" s="30">
        <f t="shared" si="13"/>
        <v>5.4061078622482132E-3</v>
      </c>
      <c r="K106" s="12">
        <f t="shared" si="14"/>
        <v>0</v>
      </c>
      <c r="L106" s="12">
        <f t="shared" si="15"/>
        <v>100</v>
      </c>
    </row>
    <row r="107" spans="2:12" ht="12.75" customHeight="1" x14ac:dyDescent="0.25">
      <c r="B107" s="29">
        <v>43911</v>
      </c>
      <c r="C107" s="12">
        <v>1453.614</v>
      </c>
      <c r="D107" s="12">
        <v>1177.2066666666667</v>
      </c>
      <c r="E107" s="12">
        <v>1868.2250000000001</v>
      </c>
      <c r="F107" s="12">
        <v>1020.51</v>
      </c>
      <c r="G107" s="4">
        <v>0</v>
      </c>
      <c r="H107" s="4">
        <v>188</v>
      </c>
      <c r="I107" s="4">
        <v>34560</v>
      </c>
      <c r="J107" s="30">
        <f t="shared" si="13"/>
        <v>5.4398148148148149E-3</v>
      </c>
      <c r="K107" s="12">
        <f t="shared" si="14"/>
        <v>0</v>
      </c>
      <c r="L107" s="12">
        <f t="shared" si="15"/>
        <v>100</v>
      </c>
    </row>
    <row r="108" spans="2:12" ht="12.75" customHeight="1" x14ac:dyDescent="0.25">
      <c r="B108" s="29">
        <v>43912</v>
      </c>
      <c r="C108" s="12">
        <v>1425.7080000000001</v>
      </c>
      <c r="D108" s="12">
        <v>1180.2266666666667</v>
      </c>
      <c r="E108" s="12">
        <v>1793.9299999999998</v>
      </c>
      <c r="F108" s="12">
        <v>1020.84</v>
      </c>
      <c r="G108" s="4">
        <v>0</v>
      </c>
      <c r="H108" s="4">
        <v>178</v>
      </c>
      <c r="I108" s="4">
        <v>34196</v>
      </c>
      <c r="J108" s="30">
        <f t="shared" si="13"/>
        <v>5.2052871680898349E-3</v>
      </c>
      <c r="K108" s="12">
        <f t="shared" si="14"/>
        <v>0</v>
      </c>
      <c r="L108" s="12">
        <f t="shared" si="15"/>
        <v>100</v>
      </c>
    </row>
    <row r="109" spans="2:12" ht="12.75" customHeight="1" x14ac:dyDescent="0.25">
      <c r="B109" s="29">
        <v>43913</v>
      </c>
      <c r="C109" s="12">
        <v>1477.508</v>
      </c>
      <c r="D109" s="12">
        <v>1189.5033333333333</v>
      </c>
      <c r="E109" s="12">
        <v>1909.5150000000001</v>
      </c>
      <c r="F109" s="12">
        <v>1022.04</v>
      </c>
      <c r="G109" s="4">
        <v>0</v>
      </c>
      <c r="H109" s="4">
        <v>186</v>
      </c>
      <c r="I109" s="4">
        <v>32574</v>
      </c>
      <c r="J109" s="30">
        <f t="shared" si="13"/>
        <v>5.7100755203536562E-3</v>
      </c>
      <c r="K109" s="12">
        <f t="shared" si="14"/>
        <v>0</v>
      </c>
      <c r="L109" s="12">
        <f t="shared" si="15"/>
        <v>100</v>
      </c>
    </row>
    <row r="110" spans="2:12" ht="12.75" customHeight="1" x14ac:dyDescent="0.25">
      <c r="B110" s="29">
        <v>43914</v>
      </c>
      <c r="C110" s="12">
        <v>1487.1979999999999</v>
      </c>
      <c r="D110" s="12">
        <v>1188.52</v>
      </c>
      <c r="E110" s="12">
        <v>1935.2150000000001</v>
      </c>
      <c r="F110" s="12">
        <v>1023.85</v>
      </c>
      <c r="G110" s="4">
        <v>0</v>
      </c>
      <c r="H110" s="4">
        <v>140</v>
      </c>
      <c r="I110" s="4">
        <v>31993</v>
      </c>
      <c r="J110" s="30">
        <f t="shared" si="13"/>
        <v>4.3759572406463915E-3</v>
      </c>
      <c r="K110" s="12">
        <f t="shared" si="14"/>
        <v>0</v>
      </c>
      <c r="L110" s="12">
        <f t="shared" si="15"/>
        <v>100</v>
      </c>
    </row>
    <row r="111" spans="2:12" ht="12.75" customHeight="1" x14ac:dyDescent="0.25">
      <c r="B111" s="19">
        <v>43915</v>
      </c>
      <c r="C111" s="12">
        <v>1558.7199999999998</v>
      </c>
      <c r="D111" s="12">
        <v>1150.71</v>
      </c>
      <c r="E111" s="12">
        <v>2170.7349999999997</v>
      </c>
      <c r="F111" s="12">
        <v>1032.97</v>
      </c>
      <c r="G111" s="4">
        <v>0</v>
      </c>
      <c r="H111" s="4">
        <v>15</v>
      </c>
      <c r="I111" s="4">
        <v>4815</v>
      </c>
      <c r="J111" s="30">
        <f t="shared" si="13"/>
        <v>3.1152647975077881E-3</v>
      </c>
      <c r="K111" s="12">
        <f t="shared" si="14"/>
        <v>0</v>
      </c>
      <c r="L111" s="12">
        <f t="shared" si="15"/>
        <v>100</v>
      </c>
    </row>
    <row r="112" spans="2:12" ht="12.75" customHeight="1" x14ac:dyDescent="0.25">
      <c r="B112" s="19">
        <v>43916</v>
      </c>
      <c r="C112" s="12">
        <v>1550.3059999999998</v>
      </c>
      <c r="D112" s="12">
        <v>1233.7066666666667</v>
      </c>
      <c r="E112" s="12">
        <v>2025.2049999999999</v>
      </c>
      <c r="F112" s="12">
        <v>1097.31</v>
      </c>
      <c r="G112" s="4">
        <v>0</v>
      </c>
      <c r="H112" s="4">
        <v>592</v>
      </c>
      <c r="I112" s="4">
        <v>5476</v>
      </c>
      <c r="J112" s="30">
        <f t="shared" si="13"/>
        <v>0.10810810810810811</v>
      </c>
      <c r="K112" s="12">
        <f t="shared" si="14"/>
        <v>0</v>
      </c>
      <c r="L112" s="12">
        <f t="shared" si="15"/>
        <v>100</v>
      </c>
    </row>
    <row r="113" spans="2:12" ht="12.75" customHeight="1" x14ac:dyDescent="0.25">
      <c r="B113" s="29">
        <v>43917</v>
      </c>
      <c r="C113" s="12">
        <v>1479.6020000000001</v>
      </c>
      <c r="D113" s="12">
        <v>1205.4000000000001</v>
      </c>
      <c r="E113" s="12">
        <v>1890.905</v>
      </c>
      <c r="F113" s="12">
        <v>1037.28</v>
      </c>
      <c r="G113" s="4">
        <v>0</v>
      </c>
      <c r="H113" s="4">
        <v>1232</v>
      </c>
      <c r="I113" s="4">
        <v>41410</v>
      </c>
      <c r="J113" s="30">
        <f t="shared" si="13"/>
        <v>2.9751267809707799E-2</v>
      </c>
      <c r="K113" s="12">
        <f t="shared" si="14"/>
        <v>0</v>
      </c>
      <c r="L113" s="12">
        <f t="shared" si="15"/>
        <v>100</v>
      </c>
    </row>
    <row r="114" spans="2:12" ht="12.75" customHeight="1" x14ac:dyDescent="0.25">
      <c r="B114" s="29">
        <v>43918</v>
      </c>
      <c r="C114" s="12">
        <v>1443.6320000000001</v>
      </c>
      <c r="D114" s="12">
        <v>1186.1866666666667</v>
      </c>
      <c r="E114" s="12">
        <v>1829.8</v>
      </c>
      <c r="F114" s="12">
        <v>1020.96</v>
      </c>
      <c r="G114" s="4">
        <v>0</v>
      </c>
      <c r="H114" s="4">
        <v>179</v>
      </c>
      <c r="I114" s="4">
        <v>36485</v>
      </c>
      <c r="J114" s="30">
        <f t="shared" si="13"/>
        <v>4.9061258051253942E-3</v>
      </c>
      <c r="K114" s="12">
        <f t="shared" si="14"/>
        <v>0</v>
      </c>
      <c r="L114" s="12">
        <f t="shared" si="15"/>
        <v>100</v>
      </c>
    </row>
    <row r="115" spans="2:12" ht="12.75" customHeight="1" x14ac:dyDescent="0.25">
      <c r="B115" s="29">
        <v>43919</v>
      </c>
      <c r="C115" s="12">
        <v>1453.6560000000002</v>
      </c>
      <c r="D115" s="12">
        <v>1188.8666666666666</v>
      </c>
      <c r="E115" s="12">
        <v>1850.8400000000001</v>
      </c>
      <c r="F115" s="12">
        <v>1023.67</v>
      </c>
      <c r="G115" s="4">
        <v>0</v>
      </c>
      <c r="H115" s="4">
        <v>182</v>
      </c>
      <c r="I115" s="4">
        <v>35866</v>
      </c>
      <c r="J115" s="30">
        <f t="shared" si="13"/>
        <v>5.0744437628952215E-3</v>
      </c>
      <c r="K115" s="12">
        <f t="shared" si="14"/>
        <v>0</v>
      </c>
      <c r="L115" s="12">
        <f t="shared" si="15"/>
        <v>100</v>
      </c>
    </row>
    <row r="116" spans="2:12" ht="12.75" customHeight="1" x14ac:dyDescent="0.25">
      <c r="B116" s="29">
        <v>43920</v>
      </c>
      <c r="C116" s="12">
        <v>1486.5919999999999</v>
      </c>
      <c r="D116" s="12">
        <v>1192.7666666666667</v>
      </c>
      <c r="E116" s="12">
        <v>1927.33</v>
      </c>
      <c r="F116" s="12">
        <v>1021.82</v>
      </c>
      <c r="G116" s="4">
        <v>0</v>
      </c>
      <c r="H116" s="4">
        <v>218</v>
      </c>
      <c r="I116" s="4">
        <v>38656</v>
      </c>
      <c r="J116" s="30">
        <f t="shared" si="13"/>
        <v>5.6394867549668876E-3</v>
      </c>
      <c r="K116" s="12">
        <f t="shared" si="14"/>
        <v>0</v>
      </c>
      <c r="L116" s="12">
        <f t="shared" si="15"/>
        <v>100</v>
      </c>
    </row>
    <row r="117" spans="2:12" ht="12.75" customHeight="1" x14ac:dyDescent="0.25">
      <c r="B117" s="29">
        <v>43921</v>
      </c>
      <c r="C117" s="12">
        <v>1444.4960000000001</v>
      </c>
      <c r="D117" s="12">
        <v>1182.0466666666669</v>
      </c>
      <c r="E117" s="12">
        <v>1838.17</v>
      </c>
      <c r="F117" s="12">
        <v>1019.94</v>
      </c>
      <c r="G117" s="4">
        <v>1200000</v>
      </c>
      <c r="H117" s="4">
        <v>149</v>
      </c>
      <c r="I117" s="4">
        <v>39676</v>
      </c>
      <c r="J117" s="30">
        <f t="shared" ref="J117" si="16">H117/I117</f>
        <v>3.755418893033572E-3</v>
      </c>
      <c r="K117" s="12">
        <f t="shared" ref="K117" si="17">G117/86400000</f>
        <v>1.3888888888888888E-2</v>
      </c>
      <c r="L117" s="12">
        <f t="shared" ref="L117" si="18">100-K117</f>
        <v>99.986111111111114</v>
      </c>
    </row>
    <row r="118" spans="2:12" x14ac:dyDescent="0.25">
      <c r="B118" s="14" t="s">
        <v>2</v>
      </c>
      <c r="C118" s="15">
        <v>223656.12999999995</v>
      </c>
      <c r="D118" s="15">
        <v>109857.54</v>
      </c>
      <c r="E118" s="15">
        <v>113798.59</v>
      </c>
      <c r="F118" s="15">
        <v>31872.759999999995</v>
      </c>
      <c r="G118" s="15">
        <f t="shared" ref="G118" si="19">SUM(G87:G117)</f>
        <v>1200000</v>
      </c>
      <c r="H118" s="15">
        <v>5833</v>
      </c>
      <c r="I118" s="15">
        <v>925920</v>
      </c>
      <c r="J118" s="28" t="s">
        <v>34</v>
      </c>
      <c r="K118" s="16" t="s">
        <v>34</v>
      </c>
      <c r="L118" s="16" t="s">
        <v>34</v>
      </c>
    </row>
    <row r="119" spans="2:12" ht="25.5" x14ac:dyDescent="0.25">
      <c r="B119" s="18" t="s">
        <v>3</v>
      </c>
      <c r="C119" s="17">
        <v>1442.9427741935481</v>
      </c>
      <c r="D119" s="17">
        <v>1181.2638709677419</v>
      </c>
      <c r="E119" s="17">
        <v>1835.461129032258</v>
      </c>
      <c r="F119" s="17">
        <v>1028.1535483870966</v>
      </c>
      <c r="G119" s="17">
        <f t="shared" ref="G119:L119" si="20">AVERAGE(G87:G117)</f>
        <v>38709.677419354841</v>
      </c>
      <c r="H119" s="21">
        <v>188.16129032258064</v>
      </c>
      <c r="I119" s="21">
        <v>29868.387096774193</v>
      </c>
      <c r="J119" s="31">
        <f t="shared" si="20"/>
        <v>8.2881625897386468E-3</v>
      </c>
      <c r="K119" s="17">
        <f t="shared" si="20"/>
        <v>4.4802867383512545E-4</v>
      </c>
      <c r="L119" s="17">
        <f t="shared" si="20"/>
        <v>99.99955197132617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B2:L119"/>
  <sheetViews>
    <sheetView workbookViewId="0">
      <selection activeCell="F146" sqref="F146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44</v>
      </c>
      <c r="D4" s="35" t="s">
        <v>42</v>
      </c>
      <c r="E4" s="36"/>
      <c r="F4" s="37"/>
      <c r="G4" s="35" t="s">
        <v>44</v>
      </c>
      <c r="H4" s="36"/>
      <c r="I4" s="36"/>
      <c r="J4" s="36"/>
      <c r="K4" s="36"/>
      <c r="L4" s="37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ht="12.75" customHeight="1" x14ac:dyDescent="0.25">
      <c r="B7" s="19">
        <v>43831</v>
      </c>
      <c r="C7" s="13">
        <v>1555.0719999999999</v>
      </c>
      <c r="D7" s="12">
        <v>652.14666666666665</v>
      </c>
      <c r="E7" s="12">
        <v>1659.46</v>
      </c>
      <c r="F7" s="12">
        <v>642.64</v>
      </c>
      <c r="G7" s="4">
        <v>0</v>
      </c>
      <c r="H7" s="4">
        <v>26</v>
      </c>
      <c r="I7" s="4">
        <v>7160</v>
      </c>
      <c r="J7" s="30">
        <f>H7/I7</f>
        <v>3.6312849162011174E-3</v>
      </c>
      <c r="K7" s="12">
        <f>G7/86400000</f>
        <v>0</v>
      </c>
      <c r="L7" s="12">
        <f>100-K7</f>
        <v>100</v>
      </c>
    </row>
    <row r="8" spans="2:12" ht="12.75" customHeight="1" x14ac:dyDescent="0.25">
      <c r="B8" s="29">
        <v>43832</v>
      </c>
      <c r="C8" s="13">
        <v>1540.6160000000002</v>
      </c>
      <c r="D8" s="12">
        <v>622.89666666666665</v>
      </c>
      <c r="E8" s="12">
        <v>1667.1950000000002</v>
      </c>
      <c r="F8" s="12">
        <v>601.71</v>
      </c>
      <c r="G8" s="4">
        <v>0</v>
      </c>
      <c r="H8" s="4">
        <v>100</v>
      </c>
      <c r="I8" s="4">
        <v>19584</v>
      </c>
      <c r="J8" s="30">
        <f t="shared" ref="J8:J36" si="0">H8/I8</f>
        <v>5.1062091503267975E-3</v>
      </c>
      <c r="K8" s="12">
        <f t="shared" ref="K8:K36" si="1">G8/86400000</f>
        <v>0</v>
      </c>
      <c r="L8" s="12">
        <f t="shared" ref="L8:L36" si="2">100-K8</f>
        <v>100</v>
      </c>
    </row>
    <row r="9" spans="2:12" ht="12.75" customHeight="1" x14ac:dyDescent="0.25">
      <c r="B9" s="29">
        <v>43833</v>
      </c>
      <c r="C9" s="13">
        <v>1550.854</v>
      </c>
      <c r="D9" s="12">
        <v>629.71333333333325</v>
      </c>
      <c r="E9" s="12">
        <v>1682.5650000000001</v>
      </c>
      <c r="F9" s="12">
        <v>607.33000000000004</v>
      </c>
      <c r="G9" s="4">
        <v>0</v>
      </c>
      <c r="H9" s="4">
        <v>118</v>
      </c>
      <c r="I9" s="4">
        <v>19270</v>
      </c>
      <c r="J9" s="30">
        <f t="shared" si="0"/>
        <v>6.1235080435910741E-3</v>
      </c>
      <c r="K9" s="12">
        <f t="shared" si="1"/>
        <v>0</v>
      </c>
      <c r="L9" s="12">
        <f t="shared" si="2"/>
        <v>100</v>
      </c>
    </row>
    <row r="10" spans="2:12" ht="12.75" customHeight="1" x14ac:dyDescent="0.25">
      <c r="B10" s="29">
        <v>43834</v>
      </c>
      <c r="C10" s="13">
        <v>1562.2320000000002</v>
      </c>
      <c r="D10" s="12">
        <v>636.90666666666664</v>
      </c>
      <c r="E10" s="12">
        <v>1700.22</v>
      </c>
      <c r="F10" s="12">
        <v>614.18000000000006</v>
      </c>
      <c r="G10" s="4">
        <v>0</v>
      </c>
      <c r="H10" s="4">
        <v>87</v>
      </c>
      <c r="I10" s="4">
        <v>15140</v>
      </c>
      <c r="J10" s="30">
        <f t="shared" si="0"/>
        <v>5.7463672391017172E-3</v>
      </c>
      <c r="K10" s="12">
        <f t="shared" si="1"/>
        <v>0</v>
      </c>
      <c r="L10" s="12">
        <f t="shared" si="2"/>
        <v>100</v>
      </c>
    </row>
    <row r="11" spans="2:12" ht="12.75" customHeight="1" x14ac:dyDescent="0.25">
      <c r="B11" s="29">
        <v>43835</v>
      </c>
      <c r="C11" s="13">
        <v>1559.9480000000001</v>
      </c>
      <c r="D11" s="12">
        <v>641.43333333333328</v>
      </c>
      <c r="E11" s="12">
        <v>1687.7200000000003</v>
      </c>
      <c r="F11" s="12">
        <v>626.21</v>
      </c>
      <c r="G11" s="4">
        <v>0</v>
      </c>
      <c r="H11" s="4">
        <v>66</v>
      </c>
      <c r="I11" s="4">
        <v>14383</v>
      </c>
      <c r="J11" s="30">
        <f t="shared" si="0"/>
        <v>4.5887506083570886E-3</v>
      </c>
      <c r="K11" s="12">
        <f t="shared" si="1"/>
        <v>0</v>
      </c>
      <c r="L11" s="12">
        <f t="shared" si="2"/>
        <v>100</v>
      </c>
    </row>
    <row r="12" spans="2:12" ht="12.75" customHeight="1" x14ac:dyDescent="0.25">
      <c r="B12" s="29">
        <v>43836</v>
      </c>
      <c r="C12" s="13">
        <v>1562.54</v>
      </c>
      <c r="D12" s="12">
        <v>649.67999999999995</v>
      </c>
      <c r="E12" s="12">
        <v>1681.83</v>
      </c>
      <c r="F12" s="12">
        <v>644</v>
      </c>
      <c r="G12" s="4">
        <v>0</v>
      </c>
      <c r="H12" s="4">
        <v>29</v>
      </c>
      <c r="I12" s="4">
        <v>8244</v>
      </c>
      <c r="J12" s="30">
        <f t="shared" si="0"/>
        <v>3.517709849587579E-3</v>
      </c>
      <c r="K12" s="12">
        <f t="shared" si="1"/>
        <v>0</v>
      </c>
      <c r="L12" s="12">
        <f t="shared" si="2"/>
        <v>100</v>
      </c>
    </row>
    <row r="13" spans="2:12" ht="12.75" customHeight="1" x14ac:dyDescent="0.25">
      <c r="B13" s="19">
        <v>43837</v>
      </c>
      <c r="C13" s="13">
        <v>1543.432</v>
      </c>
      <c r="D13" s="12">
        <v>646.22333333333336</v>
      </c>
      <c r="E13" s="12">
        <v>1639.2450000000001</v>
      </c>
      <c r="F13" s="12">
        <v>653.66</v>
      </c>
      <c r="G13" s="4">
        <v>0</v>
      </c>
      <c r="H13" s="4">
        <v>39</v>
      </c>
      <c r="I13" s="4">
        <v>7256</v>
      </c>
      <c r="J13" s="30">
        <f t="shared" si="0"/>
        <v>5.3748621830209484E-3</v>
      </c>
      <c r="K13" s="12">
        <f t="shared" si="1"/>
        <v>0</v>
      </c>
      <c r="L13" s="12">
        <f t="shared" si="2"/>
        <v>100</v>
      </c>
    </row>
    <row r="14" spans="2:12" ht="12.75" customHeight="1" x14ac:dyDescent="0.25">
      <c r="B14" s="19">
        <v>43838</v>
      </c>
      <c r="C14" s="13">
        <v>1640.002</v>
      </c>
      <c r="D14" s="12">
        <v>793.97666666666657</v>
      </c>
      <c r="E14" s="12">
        <v>1659.04</v>
      </c>
      <c r="F14" s="12">
        <v>647.98</v>
      </c>
      <c r="G14" s="4">
        <v>0</v>
      </c>
      <c r="H14" s="4">
        <v>31</v>
      </c>
      <c r="I14" s="4">
        <v>7184</v>
      </c>
      <c r="J14" s="30">
        <f t="shared" si="0"/>
        <v>4.315144766146993E-3</v>
      </c>
      <c r="K14" s="12">
        <f t="shared" si="1"/>
        <v>0</v>
      </c>
      <c r="L14" s="12">
        <f t="shared" si="2"/>
        <v>100</v>
      </c>
    </row>
    <row r="15" spans="2:12" ht="12.75" customHeight="1" x14ac:dyDescent="0.25">
      <c r="B15" s="29">
        <v>43839</v>
      </c>
      <c r="C15" s="13">
        <v>1563.9380000000001</v>
      </c>
      <c r="D15" s="12">
        <v>642.6633333333333</v>
      </c>
      <c r="E15" s="12">
        <v>1695.8500000000001</v>
      </c>
      <c r="F15" s="12">
        <v>629.1</v>
      </c>
      <c r="G15" s="4">
        <v>0</v>
      </c>
      <c r="H15" s="4">
        <v>97</v>
      </c>
      <c r="I15" s="4">
        <v>19024</v>
      </c>
      <c r="J15" s="30">
        <f t="shared" si="0"/>
        <v>5.0988225399495376E-3</v>
      </c>
      <c r="K15" s="12">
        <f t="shared" si="1"/>
        <v>0</v>
      </c>
      <c r="L15" s="12">
        <f t="shared" si="2"/>
        <v>100</v>
      </c>
    </row>
    <row r="16" spans="2:12" ht="12.75" customHeight="1" x14ac:dyDescent="0.25">
      <c r="B16" s="29">
        <v>43840</v>
      </c>
      <c r="C16" s="13">
        <v>1570.4959999999999</v>
      </c>
      <c r="D16" s="12">
        <v>652.80000000000007</v>
      </c>
      <c r="E16" s="12">
        <v>1697.04</v>
      </c>
      <c r="F16" s="12">
        <v>637.91999999999996</v>
      </c>
      <c r="G16" s="4">
        <v>0</v>
      </c>
      <c r="H16" s="4">
        <v>76</v>
      </c>
      <c r="I16" s="4">
        <v>18575</v>
      </c>
      <c r="J16" s="30">
        <f t="shared" si="0"/>
        <v>4.0915208613728129E-3</v>
      </c>
      <c r="K16" s="12">
        <f t="shared" si="1"/>
        <v>0</v>
      </c>
      <c r="L16" s="12">
        <f t="shared" si="2"/>
        <v>100</v>
      </c>
    </row>
    <row r="17" spans="2:12" ht="12.75" customHeight="1" x14ac:dyDescent="0.25">
      <c r="B17" s="29">
        <v>43841</v>
      </c>
      <c r="C17" s="13">
        <v>1550.5119999999999</v>
      </c>
      <c r="D17" s="12">
        <v>638.54999999999995</v>
      </c>
      <c r="E17" s="12">
        <v>1668.4550000000002</v>
      </c>
      <c r="F17" s="12">
        <v>615.58000000000004</v>
      </c>
      <c r="G17" s="4">
        <v>0</v>
      </c>
      <c r="H17" s="4">
        <v>96</v>
      </c>
      <c r="I17" s="4">
        <v>17484</v>
      </c>
      <c r="J17" s="30">
        <f t="shared" si="0"/>
        <v>5.4907343857240904E-3</v>
      </c>
      <c r="K17" s="12">
        <f t="shared" si="1"/>
        <v>0</v>
      </c>
      <c r="L17" s="12">
        <f t="shared" si="2"/>
        <v>100</v>
      </c>
    </row>
    <row r="18" spans="2:12" ht="12.75" customHeight="1" x14ac:dyDescent="0.25">
      <c r="B18" s="29">
        <v>43842</v>
      </c>
      <c r="C18" s="13">
        <v>1547.9860000000001</v>
      </c>
      <c r="D18" s="12">
        <v>638.28666666666675</v>
      </c>
      <c r="E18" s="12">
        <v>1662.5350000000001</v>
      </c>
      <c r="F18" s="12">
        <v>616.16999999999996</v>
      </c>
      <c r="G18" s="4">
        <v>0</v>
      </c>
      <c r="H18" s="4">
        <v>53</v>
      </c>
      <c r="I18" s="4">
        <v>15950</v>
      </c>
      <c r="J18" s="30">
        <f t="shared" si="0"/>
        <v>3.3228840125391849E-3</v>
      </c>
      <c r="K18" s="12">
        <f t="shared" si="1"/>
        <v>0</v>
      </c>
      <c r="L18" s="12">
        <f t="shared" si="2"/>
        <v>100</v>
      </c>
    </row>
    <row r="19" spans="2:12" ht="12.75" customHeight="1" x14ac:dyDescent="0.25">
      <c r="B19" s="29">
        <v>43843</v>
      </c>
      <c r="C19" s="13">
        <v>1561.502</v>
      </c>
      <c r="D19" s="12">
        <v>654.1</v>
      </c>
      <c r="E19" s="12">
        <v>1672.605</v>
      </c>
      <c r="F19" s="12">
        <v>629.77</v>
      </c>
      <c r="G19" s="4">
        <v>0</v>
      </c>
      <c r="H19" s="4">
        <v>53</v>
      </c>
      <c r="I19" s="4">
        <v>16131</v>
      </c>
      <c r="J19" s="30">
        <f t="shared" si="0"/>
        <v>3.2855991569028581E-3</v>
      </c>
      <c r="K19" s="12">
        <f t="shared" si="1"/>
        <v>0</v>
      </c>
      <c r="L19" s="12">
        <f t="shared" si="2"/>
        <v>100</v>
      </c>
    </row>
    <row r="20" spans="2:12" ht="12.75" customHeight="1" x14ac:dyDescent="0.25">
      <c r="B20" s="19">
        <v>43844</v>
      </c>
      <c r="C20" s="13">
        <v>1556.5099999999998</v>
      </c>
      <c r="D20" s="12">
        <v>658.24666666666667</v>
      </c>
      <c r="E20" s="12">
        <v>1653.905</v>
      </c>
      <c r="F20" s="12">
        <v>658.24</v>
      </c>
      <c r="G20" s="4">
        <v>0</v>
      </c>
      <c r="H20" s="4">
        <v>37</v>
      </c>
      <c r="I20" s="4">
        <v>8629</v>
      </c>
      <c r="J20" s="30">
        <f t="shared" si="0"/>
        <v>4.2878664966971838E-3</v>
      </c>
      <c r="K20" s="12">
        <f t="shared" si="1"/>
        <v>0</v>
      </c>
      <c r="L20" s="12">
        <f t="shared" si="2"/>
        <v>100</v>
      </c>
    </row>
    <row r="21" spans="2:12" ht="12.75" customHeight="1" x14ac:dyDescent="0.25">
      <c r="B21" s="19">
        <v>43845</v>
      </c>
      <c r="C21" s="13">
        <v>2367.88</v>
      </c>
      <c r="D21" s="12">
        <v>2011.72</v>
      </c>
      <c r="E21" s="12">
        <v>1652.12</v>
      </c>
      <c r="F21" s="12">
        <v>3083.65</v>
      </c>
      <c r="G21" s="4">
        <v>0</v>
      </c>
      <c r="H21" s="4">
        <v>16</v>
      </c>
      <c r="I21" s="4">
        <v>7144</v>
      </c>
      <c r="J21" s="30">
        <f t="shared" si="0"/>
        <v>2.2396416573348264E-3</v>
      </c>
      <c r="K21" s="12">
        <f t="shared" si="1"/>
        <v>0</v>
      </c>
      <c r="L21" s="12">
        <f t="shared" si="2"/>
        <v>100</v>
      </c>
    </row>
    <row r="22" spans="2:12" ht="12.75" customHeight="1" x14ac:dyDescent="0.25">
      <c r="B22" s="29">
        <v>43846</v>
      </c>
      <c r="C22" s="13">
        <v>1711.944</v>
      </c>
      <c r="D22" s="12">
        <v>873.79333333333341</v>
      </c>
      <c r="E22" s="12">
        <v>1719.17</v>
      </c>
      <c r="F22" s="12">
        <v>1101.81</v>
      </c>
      <c r="G22" s="4">
        <v>0</v>
      </c>
      <c r="H22" s="4">
        <v>302</v>
      </c>
      <c r="I22" s="4">
        <v>18944</v>
      </c>
      <c r="J22" s="30">
        <f t="shared" si="0"/>
        <v>1.5941722972972971E-2</v>
      </c>
      <c r="K22" s="12">
        <f t="shared" si="1"/>
        <v>0</v>
      </c>
      <c r="L22" s="12">
        <f t="shared" si="2"/>
        <v>100</v>
      </c>
    </row>
    <row r="23" spans="2:12" ht="12.75" customHeight="1" x14ac:dyDescent="0.25">
      <c r="B23" s="29">
        <v>43847</v>
      </c>
      <c r="C23" s="13">
        <v>1593.9559999999997</v>
      </c>
      <c r="D23" s="12">
        <v>689.05666666666673</v>
      </c>
      <c r="E23" s="12">
        <v>1701.3049999999998</v>
      </c>
      <c r="F23" s="12">
        <v>615.02</v>
      </c>
      <c r="G23" s="4">
        <v>0</v>
      </c>
      <c r="H23" s="4">
        <v>91</v>
      </c>
      <c r="I23" s="4">
        <v>16414</v>
      </c>
      <c r="J23" s="30">
        <f t="shared" si="0"/>
        <v>5.5440477641038139E-3</v>
      </c>
      <c r="K23" s="12">
        <f t="shared" si="1"/>
        <v>0</v>
      </c>
      <c r="L23" s="12">
        <f t="shared" si="2"/>
        <v>100</v>
      </c>
    </row>
    <row r="24" spans="2:12" ht="12.75" customHeight="1" x14ac:dyDescent="0.25">
      <c r="B24" s="29">
        <v>43848</v>
      </c>
      <c r="C24" s="13">
        <v>1596.3679999999999</v>
      </c>
      <c r="D24" s="12">
        <v>694.52666666666664</v>
      </c>
      <c r="E24" s="12">
        <v>1699.13</v>
      </c>
      <c r="F24" s="12">
        <v>604.30999999999995</v>
      </c>
      <c r="G24" s="4">
        <v>0</v>
      </c>
      <c r="H24" s="4">
        <v>60</v>
      </c>
      <c r="I24" s="4">
        <v>14581</v>
      </c>
      <c r="J24" s="30">
        <f t="shared" si="0"/>
        <v>4.1149441053425695E-3</v>
      </c>
      <c r="K24" s="12">
        <f t="shared" si="1"/>
        <v>0</v>
      </c>
      <c r="L24" s="12">
        <f t="shared" si="2"/>
        <v>100</v>
      </c>
    </row>
    <row r="25" spans="2:12" ht="12.75" customHeight="1" x14ac:dyDescent="0.25">
      <c r="B25" s="29">
        <v>43849</v>
      </c>
      <c r="C25" s="13">
        <v>1614.316</v>
      </c>
      <c r="D25" s="12">
        <v>703.21</v>
      </c>
      <c r="E25" s="12">
        <v>1730.9750000000001</v>
      </c>
      <c r="F25" s="12">
        <v>613.06999999999994</v>
      </c>
      <c r="G25" s="4">
        <v>0</v>
      </c>
      <c r="H25" s="4">
        <v>42</v>
      </c>
      <c r="I25" s="4">
        <v>13980</v>
      </c>
      <c r="J25" s="30">
        <f t="shared" si="0"/>
        <v>3.0042918454935624E-3</v>
      </c>
      <c r="K25" s="12">
        <f t="shared" si="1"/>
        <v>0</v>
      </c>
      <c r="L25" s="12">
        <f t="shared" si="2"/>
        <v>100</v>
      </c>
    </row>
    <row r="26" spans="2:12" ht="12.75" customHeight="1" x14ac:dyDescent="0.25">
      <c r="B26" s="29">
        <v>43850</v>
      </c>
      <c r="C26" s="13">
        <v>1634.97</v>
      </c>
      <c r="D26" s="12">
        <v>704.70666666666659</v>
      </c>
      <c r="E26" s="12">
        <v>1780.365</v>
      </c>
      <c r="F26" s="12">
        <v>617.34</v>
      </c>
      <c r="G26" s="4">
        <v>0</v>
      </c>
      <c r="H26" s="4">
        <v>57</v>
      </c>
      <c r="I26" s="4">
        <v>13859</v>
      </c>
      <c r="J26" s="30">
        <f t="shared" si="0"/>
        <v>4.1128508550400461E-3</v>
      </c>
      <c r="K26" s="12">
        <f t="shared" si="1"/>
        <v>0</v>
      </c>
      <c r="L26" s="12">
        <f t="shared" si="2"/>
        <v>100</v>
      </c>
    </row>
    <row r="27" spans="2:12" ht="12.75" customHeight="1" x14ac:dyDescent="0.25">
      <c r="B27" s="29">
        <v>43851</v>
      </c>
      <c r="C27" s="13">
        <v>1604.8039999999999</v>
      </c>
      <c r="D27" s="12">
        <v>704.30333333333328</v>
      </c>
      <c r="E27" s="12">
        <v>1705.5550000000001</v>
      </c>
      <c r="F27" s="12">
        <v>659.78</v>
      </c>
      <c r="G27" s="4">
        <v>0</v>
      </c>
      <c r="H27" s="4">
        <v>23</v>
      </c>
      <c r="I27" s="4">
        <v>7510</v>
      </c>
      <c r="J27" s="30">
        <f t="shared" si="0"/>
        <v>3.0625832223701733E-3</v>
      </c>
      <c r="K27" s="12">
        <f t="shared" si="1"/>
        <v>0</v>
      </c>
      <c r="L27" s="12">
        <f t="shared" si="2"/>
        <v>100</v>
      </c>
    </row>
    <row r="28" spans="2:12" ht="12.75" customHeight="1" x14ac:dyDescent="0.25">
      <c r="B28" s="19">
        <v>43852</v>
      </c>
      <c r="C28" s="13">
        <v>1604.8740000000003</v>
      </c>
      <c r="D28" s="12">
        <v>707.81666666666661</v>
      </c>
      <c r="E28" s="12">
        <v>1700.46</v>
      </c>
      <c r="F28" s="12">
        <v>662.97</v>
      </c>
      <c r="G28" s="4">
        <v>0</v>
      </c>
      <c r="H28" s="4">
        <v>18</v>
      </c>
      <c r="I28" s="4">
        <v>6396</v>
      </c>
      <c r="J28" s="30">
        <f t="shared" si="0"/>
        <v>2.8142589118198874E-3</v>
      </c>
      <c r="K28" s="12">
        <f t="shared" si="1"/>
        <v>0</v>
      </c>
      <c r="L28" s="12">
        <f t="shared" si="2"/>
        <v>100</v>
      </c>
    </row>
    <row r="29" spans="2:12" ht="12.75" customHeight="1" x14ac:dyDescent="0.25">
      <c r="B29" s="19">
        <v>43853</v>
      </c>
      <c r="C29" s="13">
        <v>1600.3420000000001</v>
      </c>
      <c r="D29" s="12">
        <v>716.89333333333332</v>
      </c>
      <c r="E29" s="12">
        <v>1675.5150000000001</v>
      </c>
      <c r="F29" s="12">
        <v>617.91999999999996</v>
      </c>
      <c r="G29" s="4">
        <v>0</v>
      </c>
      <c r="H29" s="4">
        <v>70</v>
      </c>
      <c r="I29" s="4">
        <v>16060</v>
      </c>
      <c r="J29" s="30">
        <f t="shared" si="0"/>
        <v>4.3586550435865505E-3</v>
      </c>
      <c r="K29" s="12">
        <f t="shared" si="1"/>
        <v>0</v>
      </c>
      <c r="L29" s="12">
        <f t="shared" si="2"/>
        <v>100</v>
      </c>
    </row>
    <row r="30" spans="2:12" ht="12.75" customHeight="1" x14ac:dyDescent="0.25">
      <c r="B30" s="29">
        <v>43854</v>
      </c>
      <c r="C30" s="13">
        <v>1600.0400000000002</v>
      </c>
      <c r="D30" s="12">
        <v>702.36999999999989</v>
      </c>
      <c r="E30" s="12">
        <v>1696.5450000000001</v>
      </c>
      <c r="F30" s="12">
        <v>610.29999999999995</v>
      </c>
      <c r="G30" s="4">
        <v>0</v>
      </c>
      <c r="H30" s="4">
        <v>80</v>
      </c>
      <c r="I30" s="4">
        <v>15503</v>
      </c>
      <c r="J30" s="30">
        <f t="shared" si="0"/>
        <v>5.1602915564729407E-3</v>
      </c>
      <c r="K30" s="12">
        <f t="shared" si="1"/>
        <v>0</v>
      </c>
      <c r="L30" s="12">
        <f t="shared" si="2"/>
        <v>100</v>
      </c>
    </row>
    <row r="31" spans="2:12" ht="12.75" customHeight="1" x14ac:dyDescent="0.25">
      <c r="B31" s="29">
        <v>43855</v>
      </c>
      <c r="C31" s="13">
        <v>1631.74</v>
      </c>
      <c r="D31" s="12">
        <v>701.21</v>
      </c>
      <c r="E31" s="12">
        <v>1777.5350000000001</v>
      </c>
      <c r="F31" s="12">
        <v>608.04</v>
      </c>
      <c r="G31" s="4">
        <v>0</v>
      </c>
      <c r="H31" s="4">
        <v>41</v>
      </c>
      <c r="I31" s="4">
        <v>15453</v>
      </c>
      <c r="J31" s="30">
        <f t="shared" si="0"/>
        <v>2.6532064971203002E-3</v>
      </c>
      <c r="K31" s="12">
        <f t="shared" si="1"/>
        <v>0</v>
      </c>
      <c r="L31" s="12">
        <f t="shared" si="2"/>
        <v>100</v>
      </c>
    </row>
    <row r="32" spans="2:12" ht="12.75" customHeight="1" x14ac:dyDescent="0.25">
      <c r="B32" s="29">
        <v>43856</v>
      </c>
      <c r="C32" s="13">
        <v>1581.83</v>
      </c>
      <c r="D32" s="12">
        <v>696.13000000000011</v>
      </c>
      <c r="E32" s="12">
        <v>1660.38</v>
      </c>
      <c r="F32" s="12">
        <v>602.95000000000005</v>
      </c>
      <c r="G32" s="4">
        <v>0</v>
      </c>
      <c r="H32" s="4">
        <v>77</v>
      </c>
      <c r="I32" s="4">
        <v>14477</v>
      </c>
      <c r="J32" s="30">
        <f t="shared" si="0"/>
        <v>5.3187815155073563E-3</v>
      </c>
      <c r="K32" s="12">
        <f t="shared" si="1"/>
        <v>0</v>
      </c>
      <c r="L32" s="12">
        <f t="shared" si="2"/>
        <v>100</v>
      </c>
    </row>
    <row r="33" spans="2:12" ht="12.75" customHeight="1" x14ac:dyDescent="0.25">
      <c r="B33" s="29">
        <v>43857</v>
      </c>
      <c r="C33" s="13">
        <v>1606.2539999999999</v>
      </c>
      <c r="D33" s="12">
        <v>706.17000000000007</v>
      </c>
      <c r="E33" s="12">
        <v>1706.3799999999999</v>
      </c>
      <c r="F33" s="12">
        <v>606.66</v>
      </c>
      <c r="G33" s="4">
        <v>0</v>
      </c>
      <c r="H33" s="4">
        <v>32</v>
      </c>
      <c r="I33" s="4">
        <v>15834</v>
      </c>
      <c r="J33" s="30">
        <f t="shared" si="0"/>
        <v>2.0209675382089174E-3</v>
      </c>
      <c r="K33" s="12">
        <f t="shared" si="1"/>
        <v>0</v>
      </c>
      <c r="L33" s="12">
        <f t="shared" si="2"/>
        <v>100</v>
      </c>
    </row>
    <row r="34" spans="2:12" ht="12.75" customHeight="1" x14ac:dyDescent="0.25">
      <c r="B34" s="19">
        <v>43858</v>
      </c>
      <c r="C34" s="13">
        <v>1598.182</v>
      </c>
      <c r="D34" s="12">
        <v>700.79333333333341</v>
      </c>
      <c r="E34" s="12">
        <v>1694.2650000000001</v>
      </c>
      <c r="F34" s="12">
        <v>640.45000000000005</v>
      </c>
      <c r="G34" s="4">
        <v>0</v>
      </c>
      <c r="H34" s="4">
        <v>18</v>
      </c>
      <c r="I34" s="4">
        <v>8275</v>
      </c>
      <c r="J34" s="30">
        <f t="shared" si="0"/>
        <v>2.175226586102719E-3</v>
      </c>
      <c r="K34" s="12">
        <f t="shared" si="1"/>
        <v>0</v>
      </c>
      <c r="L34" s="12">
        <f t="shared" si="2"/>
        <v>100</v>
      </c>
    </row>
    <row r="35" spans="2:12" ht="12.75" customHeight="1" x14ac:dyDescent="0.25">
      <c r="B35" s="19">
        <v>43859</v>
      </c>
      <c r="C35" s="13">
        <v>1602.4940000000001</v>
      </c>
      <c r="D35" s="12">
        <v>738.71999999999991</v>
      </c>
      <c r="E35" s="12">
        <v>1648.155</v>
      </c>
      <c r="F35" s="12">
        <v>655.27</v>
      </c>
      <c r="G35" s="4">
        <v>0</v>
      </c>
      <c r="H35" s="4">
        <v>45</v>
      </c>
      <c r="I35" s="4">
        <v>7088</v>
      </c>
      <c r="J35" s="30">
        <f t="shared" si="0"/>
        <v>6.3487584650112868E-3</v>
      </c>
      <c r="K35" s="12">
        <f t="shared" si="1"/>
        <v>0</v>
      </c>
      <c r="L35" s="12">
        <f t="shared" si="2"/>
        <v>100</v>
      </c>
    </row>
    <row r="36" spans="2:12" ht="12.75" customHeight="1" x14ac:dyDescent="0.25">
      <c r="B36" s="29">
        <v>43860</v>
      </c>
      <c r="C36" s="13">
        <v>1612.066</v>
      </c>
      <c r="D36" s="12">
        <v>694.86333333333334</v>
      </c>
      <c r="E36" s="12">
        <v>1737.8700000000001</v>
      </c>
      <c r="F36" s="12">
        <v>604.33000000000004</v>
      </c>
      <c r="G36" s="4">
        <v>0</v>
      </c>
      <c r="H36" s="4">
        <v>102</v>
      </c>
      <c r="I36" s="4">
        <v>17179</v>
      </c>
      <c r="J36" s="30">
        <f t="shared" si="0"/>
        <v>5.937481809185634E-3</v>
      </c>
      <c r="K36" s="12">
        <f t="shared" si="1"/>
        <v>0</v>
      </c>
      <c r="L36" s="12">
        <f t="shared" si="2"/>
        <v>100</v>
      </c>
    </row>
    <row r="37" spans="2:12" ht="12.75" customHeight="1" x14ac:dyDescent="0.25">
      <c r="B37" s="29">
        <v>43861</v>
      </c>
      <c r="C37" s="13">
        <v>1603.35</v>
      </c>
      <c r="D37" s="12">
        <v>695.0866666666667</v>
      </c>
      <c r="E37" s="12">
        <v>1717.2449999999999</v>
      </c>
      <c r="F37" s="12">
        <v>599.9</v>
      </c>
      <c r="G37" s="4">
        <v>1200000</v>
      </c>
      <c r="H37" s="4">
        <v>110</v>
      </c>
      <c r="I37" s="4">
        <v>18166</v>
      </c>
      <c r="J37" s="30">
        <f t="shared" ref="J37" si="3">H37/I37</f>
        <v>6.0552680832324122E-3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 x14ac:dyDescent="0.25">
      <c r="B38" s="14" t="s">
        <v>2</v>
      </c>
      <c r="C38" s="21">
        <v>250155.25000000003</v>
      </c>
      <c r="D38" s="15">
        <v>67796.98</v>
      </c>
      <c r="E38" s="15">
        <v>104861.27</v>
      </c>
      <c r="F38" s="15">
        <v>22328.260000000002</v>
      </c>
      <c r="G38" s="15">
        <f t="shared" ref="G38" si="6">SUM(G7:G37)</f>
        <v>1200000</v>
      </c>
      <c r="H38" s="15">
        <v>2092</v>
      </c>
      <c r="I38" s="15">
        <v>420877</v>
      </c>
      <c r="J38" s="28" t="s">
        <v>34</v>
      </c>
      <c r="K38" s="16" t="s">
        <v>34</v>
      </c>
      <c r="L38" s="16" t="s">
        <v>34</v>
      </c>
    </row>
    <row r="39" spans="2:12" ht="25.5" x14ac:dyDescent="0.25">
      <c r="B39" s="18" t="s">
        <v>3</v>
      </c>
      <c r="C39" s="21">
        <v>1613.9048387096773</v>
      </c>
      <c r="D39" s="17">
        <v>728.99978494623667</v>
      </c>
      <c r="E39" s="17">
        <v>1691.310806451613</v>
      </c>
      <c r="F39" s="17">
        <v>720.26645161290332</v>
      </c>
      <c r="G39" s="17">
        <f t="shared" ref="G39:L39" si="7">AVERAGE(G7:G37)</f>
        <v>38709.677419354841</v>
      </c>
      <c r="H39" s="17">
        <v>67.483870967741936</v>
      </c>
      <c r="I39" s="17">
        <v>13576.677419354839</v>
      </c>
      <c r="J39" s="31">
        <f t="shared" si="7"/>
        <v>4.6723949238201591E-3</v>
      </c>
      <c r="K39" s="17">
        <f t="shared" si="7"/>
        <v>4.4802867383512545E-4</v>
      </c>
      <c r="L39" s="17">
        <f t="shared" si="7"/>
        <v>99.99955197132617</v>
      </c>
    </row>
    <row r="42" spans="2:12" hidden="1" x14ac:dyDescent="0.25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 x14ac:dyDescent="0.25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 x14ac:dyDescent="0.25">
      <c r="B44" s="5" t="s">
        <v>7</v>
      </c>
      <c r="C44" s="2" t="s">
        <v>44</v>
      </c>
      <c r="D44" s="35" t="s">
        <v>42</v>
      </c>
      <c r="E44" s="36"/>
      <c r="F44" s="37"/>
      <c r="G44" s="35" t="s">
        <v>44</v>
      </c>
      <c r="H44" s="36"/>
      <c r="I44" s="36"/>
      <c r="J44" s="36"/>
      <c r="K44" s="36"/>
      <c r="L44" s="37"/>
    </row>
    <row r="45" spans="2:12" ht="48" x14ac:dyDescent="0.25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 x14ac:dyDescent="0.25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ht="12.75" customHeight="1" x14ac:dyDescent="0.25">
      <c r="B47" s="29">
        <v>43862</v>
      </c>
      <c r="C47" s="12">
        <v>1617.1380000000001</v>
      </c>
      <c r="D47" s="12">
        <v>707.80000000000007</v>
      </c>
      <c r="E47" s="12">
        <v>1731.145</v>
      </c>
      <c r="F47" s="12">
        <v>609.58000000000004</v>
      </c>
      <c r="G47" s="4">
        <v>0</v>
      </c>
      <c r="H47" s="4">
        <v>98</v>
      </c>
      <c r="I47" s="4">
        <v>19803</v>
      </c>
      <c r="J47" s="30">
        <f>H47/I47</f>
        <v>4.9487451396253096E-3</v>
      </c>
      <c r="K47" s="12">
        <f>G47/86400000</f>
        <v>0</v>
      </c>
      <c r="L47" s="12">
        <f>100-K47</f>
        <v>100</v>
      </c>
    </row>
    <row r="48" spans="2:12" ht="12.75" customHeight="1" x14ac:dyDescent="0.25">
      <c r="B48" s="29">
        <v>43863</v>
      </c>
      <c r="C48" s="12">
        <v>1618.798</v>
      </c>
      <c r="D48" s="12">
        <v>711.70666666666659</v>
      </c>
      <c r="E48" s="12">
        <v>1729.4349999999999</v>
      </c>
      <c r="F48" s="12">
        <v>611.30999999999995</v>
      </c>
      <c r="G48" s="4">
        <v>0</v>
      </c>
      <c r="H48" s="4">
        <v>73</v>
      </c>
      <c r="I48" s="4">
        <v>17474</v>
      </c>
      <c r="J48" s="30">
        <f t="shared" ref="J48:J74" si="8">H48/I48</f>
        <v>4.1776353439395677E-3</v>
      </c>
      <c r="K48" s="12">
        <f t="shared" ref="K48:K74" si="9">G48/86400000</f>
        <v>0</v>
      </c>
      <c r="L48" s="12">
        <f t="shared" ref="L48:L74" si="10">100-K48</f>
        <v>100</v>
      </c>
    </row>
    <row r="49" spans="2:12" ht="12.75" customHeight="1" x14ac:dyDescent="0.25">
      <c r="B49" s="29">
        <v>43864</v>
      </c>
      <c r="C49" s="12">
        <v>1619.934</v>
      </c>
      <c r="D49" s="12">
        <v>720.3366666666667</v>
      </c>
      <c r="E49" s="12">
        <v>1719.3300000000002</v>
      </c>
      <c r="F49" s="12">
        <v>627.86</v>
      </c>
      <c r="G49" s="4">
        <v>0</v>
      </c>
      <c r="H49" s="4">
        <v>60</v>
      </c>
      <c r="I49" s="4">
        <v>15883</v>
      </c>
      <c r="J49" s="30">
        <f t="shared" si="8"/>
        <v>3.7776238745828874E-3</v>
      </c>
      <c r="K49" s="12">
        <f t="shared" si="9"/>
        <v>0</v>
      </c>
      <c r="L49" s="12">
        <f t="shared" si="10"/>
        <v>100</v>
      </c>
    </row>
    <row r="50" spans="2:12" ht="12.75" customHeight="1" x14ac:dyDescent="0.25">
      <c r="B50" s="19">
        <v>43865</v>
      </c>
      <c r="C50" s="12">
        <v>1583.2380000000001</v>
      </c>
      <c r="D50" s="12">
        <v>723.92333333333329</v>
      </c>
      <c r="E50" s="12">
        <v>1622.21</v>
      </c>
      <c r="F50" s="12">
        <v>678.16</v>
      </c>
      <c r="G50" s="4">
        <v>0</v>
      </c>
      <c r="H50" s="4">
        <v>38</v>
      </c>
      <c r="I50" s="4">
        <v>8371</v>
      </c>
      <c r="J50" s="30">
        <f t="shared" si="8"/>
        <v>4.539481543423725E-3</v>
      </c>
      <c r="K50" s="12">
        <f t="shared" si="9"/>
        <v>0</v>
      </c>
      <c r="L50" s="12">
        <f t="shared" si="10"/>
        <v>100</v>
      </c>
    </row>
    <row r="51" spans="2:12" ht="12.75" customHeight="1" x14ac:dyDescent="0.25">
      <c r="B51" s="19">
        <v>43866</v>
      </c>
      <c r="C51" s="12">
        <v>1603.07</v>
      </c>
      <c r="D51" s="12">
        <v>742.93</v>
      </c>
      <c r="E51" s="12">
        <v>1643.28</v>
      </c>
      <c r="F51" s="12">
        <v>707.43000000000006</v>
      </c>
      <c r="G51" s="4">
        <v>0</v>
      </c>
      <c r="H51" s="4">
        <v>17</v>
      </c>
      <c r="I51" s="4">
        <v>6878</v>
      </c>
      <c r="J51" s="30">
        <f t="shared" si="8"/>
        <v>2.4716487350974121E-3</v>
      </c>
      <c r="K51" s="12">
        <f t="shared" si="9"/>
        <v>0</v>
      </c>
      <c r="L51" s="12">
        <f t="shared" si="10"/>
        <v>100</v>
      </c>
    </row>
    <row r="52" spans="2:12" ht="12.75" customHeight="1" x14ac:dyDescent="0.25">
      <c r="B52" s="29">
        <v>43867</v>
      </c>
      <c r="C52" s="12">
        <v>1616.212</v>
      </c>
      <c r="D52" s="12">
        <v>713.55666666666673</v>
      </c>
      <c r="E52" s="12">
        <v>1720.1950000000002</v>
      </c>
      <c r="F52" s="12">
        <v>610.33000000000004</v>
      </c>
      <c r="G52" s="4">
        <v>0</v>
      </c>
      <c r="H52" s="4">
        <v>57</v>
      </c>
      <c r="I52" s="4">
        <v>17760</v>
      </c>
      <c r="J52" s="30">
        <f t="shared" si="8"/>
        <v>3.2094594594594596E-3</v>
      </c>
      <c r="K52" s="12">
        <f t="shared" si="9"/>
        <v>0</v>
      </c>
      <c r="L52" s="12">
        <f t="shared" si="10"/>
        <v>100</v>
      </c>
    </row>
    <row r="53" spans="2:12" ht="12.75" customHeight="1" x14ac:dyDescent="0.25">
      <c r="B53" s="29">
        <v>43868</v>
      </c>
      <c r="C53" s="12">
        <v>1612.4580000000001</v>
      </c>
      <c r="D53" s="12">
        <v>711.73666666666668</v>
      </c>
      <c r="E53" s="12">
        <v>1713.54</v>
      </c>
      <c r="F53" s="12">
        <v>614.96</v>
      </c>
      <c r="G53" s="4">
        <v>0</v>
      </c>
      <c r="H53" s="4">
        <v>53</v>
      </c>
      <c r="I53" s="4">
        <v>16679</v>
      </c>
      <c r="J53" s="30">
        <f t="shared" si="8"/>
        <v>3.1776485400803406E-3</v>
      </c>
      <c r="K53" s="12">
        <f t="shared" si="9"/>
        <v>0</v>
      </c>
      <c r="L53" s="12">
        <f t="shared" si="10"/>
        <v>100</v>
      </c>
    </row>
    <row r="54" spans="2:12" ht="12.75" customHeight="1" x14ac:dyDescent="0.25">
      <c r="B54" s="29">
        <v>43869</v>
      </c>
      <c r="C54" s="12">
        <v>1613.9540000000002</v>
      </c>
      <c r="D54" s="12">
        <v>712.04333333333341</v>
      </c>
      <c r="E54" s="12">
        <v>1716.8200000000002</v>
      </c>
      <c r="F54" s="12">
        <v>610.54</v>
      </c>
      <c r="G54" s="4">
        <v>0</v>
      </c>
      <c r="H54" s="4">
        <v>73</v>
      </c>
      <c r="I54" s="4">
        <v>15721</v>
      </c>
      <c r="J54" s="30">
        <f t="shared" si="8"/>
        <v>4.6434705171426753E-3</v>
      </c>
      <c r="K54" s="12">
        <f t="shared" si="9"/>
        <v>0</v>
      </c>
      <c r="L54" s="12">
        <f t="shared" si="10"/>
        <v>100</v>
      </c>
    </row>
    <row r="55" spans="2:12" ht="12.75" customHeight="1" x14ac:dyDescent="0.25">
      <c r="B55" s="29">
        <v>43870</v>
      </c>
      <c r="C55" s="12">
        <v>1602.472</v>
      </c>
      <c r="D55" s="12">
        <v>708.12666666666667</v>
      </c>
      <c r="E55" s="12">
        <v>1693.99</v>
      </c>
      <c r="F55" s="12">
        <v>618.75</v>
      </c>
      <c r="G55" s="4">
        <v>0</v>
      </c>
      <c r="H55" s="4">
        <v>67</v>
      </c>
      <c r="I55" s="4">
        <v>15653</v>
      </c>
      <c r="J55" s="30">
        <f t="shared" si="8"/>
        <v>4.2803296492685107E-3</v>
      </c>
      <c r="K55" s="12">
        <f t="shared" si="9"/>
        <v>0</v>
      </c>
      <c r="L55" s="12">
        <f t="shared" si="10"/>
        <v>100</v>
      </c>
    </row>
    <row r="56" spans="2:12" ht="12.75" customHeight="1" x14ac:dyDescent="0.25">
      <c r="B56" s="29">
        <v>43871</v>
      </c>
      <c r="C56" s="12">
        <v>1619.604</v>
      </c>
      <c r="D56" s="12">
        <v>711.69666666666672</v>
      </c>
      <c r="E56" s="12">
        <v>1731.4649999999999</v>
      </c>
      <c r="F56" s="12">
        <v>628.48</v>
      </c>
      <c r="G56" s="4">
        <v>0</v>
      </c>
      <c r="H56" s="4">
        <v>48</v>
      </c>
      <c r="I56" s="4">
        <v>15494</v>
      </c>
      <c r="J56" s="30">
        <f t="shared" si="8"/>
        <v>3.0979734090615723E-3</v>
      </c>
      <c r="K56" s="12">
        <f t="shared" si="9"/>
        <v>0</v>
      </c>
      <c r="L56" s="12">
        <f t="shared" si="10"/>
        <v>100</v>
      </c>
    </row>
    <row r="57" spans="2:12" ht="12.75" customHeight="1" x14ac:dyDescent="0.25">
      <c r="B57" s="19">
        <v>43872</v>
      </c>
      <c r="C57" s="12">
        <v>1584.0540000000001</v>
      </c>
      <c r="D57" s="12">
        <v>713.99000000000012</v>
      </c>
      <c r="E57" s="12">
        <v>1639.15</v>
      </c>
      <c r="F57" s="12">
        <v>665.28</v>
      </c>
      <c r="G57" s="4">
        <v>0</v>
      </c>
      <c r="H57" s="4">
        <v>25</v>
      </c>
      <c r="I57" s="4">
        <v>7774</v>
      </c>
      <c r="J57" s="30">
        <f t="shared" si="8"/>
        <v>3.2158476974530484E-3</v>
      </c>
      <c r="K57" s="12">
        <f t="shared" si="9"/>
        <v>0</v>
      </c>
      <c r="L57" s="12">
        <f t="shared" si="10"/>
        <v>100</v>
      </c>
    </row>
    <row r="58" spans="2:12" ht="12.75" customHeight="1" x14ac:dyDescent="0.25">
      <c r="B58" s="19">
        <v>43873</v>
      </c>
      <c r="C58" s="12">
        <v>1626.386</v>
      </c>
      <c r="D58" s="12">
        <v>757.17333333333329</v>
      </c>
      <c r="E58" s="12">
        <v>1680.2049999999999</v>
      </c>
      <c r="F58" s="12">
        <v>684.05</v>
      </c>
      <c r="G58" s="4">
        <v>0</v>
      </c>
      <c r="H58" s="4">
        <v>14</v>
      </c>
      <c r="I58" s="4">
        <v>6150</v>
      </c>
      <c r="J58" s="30">
        <f t="shared" si="8"/>
        <v>2.2764227642276423E-3</v>
      </c>
      <c r="K58" s="12">
        <f t="shared" si="9"/>
        <v>0</v>
      </c>
      <c r="L58" s="12">
        <f t="shared" si="10"/>
        <v>100</v>
      </c>
    </row>
    <row r="59" spans="2:12" ht="12.75" customHeight="1" x14ac:dyDescent="0.25">
      <c r="B59" s="29">
        <v>43874</v>
      </c>
      <c r="C59" s="12">
        <v>1650.4880000000001</v>
      </c>
      <c r="D59" s="12">
        <v>717.47333333333336</v>
      </c>
      <c r="E59" s="12">
        <v>1800.01</v>
      </c>
      <c r="F59" s="12">
        <v>613.49</v>
      </c>
      <c r="G59" s="4">
        <v>0</v>
      </c>
      <c r="H59" s="4">
        <v>58</v>
      </c>
      <c r="I59" s="4">
        <v>17772</v>
      </c>
      <c r="J59" s="30">
        <f t="shared" si="8"/>
        <v>3.2635606572135943E-3</v>
      </c>
      <c r="K59" s="12">
        <f t="shared" si="9"/>
        <v>0</v>
      </c>
      <c r="L59" s="12">
        <f t="shared" si="10"/>
        <v>100</v>
      </c>
    </row>
    <row r="60" spans="2:12" ht="12.75" customHeight="1" x14ac:dyDescent="0.25">
      <c r="B60" s="29">
        <v>43875</v>
      </c>
      <c r="C60" s="12">
        <v>1611.0920000000001</v>
      </c>
      <c r="D60" s="12">
        <v>723.09666666666669</v>
      </c>
      <c r="E60" s="12">
        <v>1693.085</v>
      </c>
      <c r="F60" s="12">
        <v>625.13</v>
      </c>
      <c r="G60" s="4">
        <v>0</v>
      </c>
      <c r="H60" s="4">
        <v>49</v>
      </c>
      <c r="I60" s="4">
        <v>16381</v>
      </c>
      <c r="J60" s="30">
        <f t="shared" si="8"/>
        <v>2.9912703742140286E-3</v>
      </c>
      <c r="K60" s="12">
        <f t="shared" si="9"/>
        <v>0</v>
      </c>
      <c r="L60" s="12">
        <f t="shared" si="10"/>
        <v>100</v>
      </c>
    </row>
    <row r="61" spans="2:12" ht="12.75" customHeight="1" x14ac:dyDescent="0.25">
      <c r="B61" s="29">
        <v>43876</v>
      </c>
      <c r="C61" s="12">
        <v>1632.4660000000001</v>
      </c>
      <c r="D61" s="12">
        <v>725.54</v>
      </c>
      <c r="E61" s="12">
        <v>1742.855</v>
      </c>
      <c r="F61" s="12">
        <v>636.14</v>
      </c>
      <c r="G61" s="4">
        <v>0</v>
      </c>
      <c r="H61" s="4">
        <v>50</v>
      </c>
      <c r="I61" s="4">
        <v>16735</v>
      </c>
      <c r="J61" s="30">
        <f t="shared" si="8"/>
        <v>2.987750224081267E-3</v>
      </c>
      <c r="K61" s="12">
        <f t="shared" si="9"/>
        <v>0</v>
      </c>
      <c r="L61" s="12">
        <f t="shared" si="10"/>
        <v>100</v>
      </c>
    </row>
    <row r="62" spans="2:12" ht="12.75" customHeight="1" x14ac:dyDescent="0.25">
      <c r="B62" s="29">
        <v>43877</v>
      </c>
      <c r="C62" s="12">
        <v>1604.75</v>
      </c>
      <c r="D62" s="12">
        <v>700.75999999999988</v>
      </c>
      <c r="E62" s="12">
        <v>1710.7350000000001</v>
      </c>
      <c r="F62" s="12">
        <v>614.33000000000004</v>
      </c>
      <c r="G62" s="4">
        <v>0</v>
      </c>
      <c r="H62" s="4">
        <v>90</v>
      </c>
      <c r="I62" s="4">
        <v>16063</v>
      </c>
      <c r="J62" s="30">
        <f t="shared" si="8"/>
        <v>5.602938429932142E-3</v>
      </c>
      <c r="K62" s="12">
        <f t="shared" si="9"/>
        <v>0</v>
      </c>
      <c r="L62" s="12">
        <f t="shared" si="10"/>
        <v>100</v>
      </c>
    </row>
    <row r="63" spans="2:12" ht="12.75" customHeight="1" x14ac:dyDescent="0.25">
      <c r="B63" s="29">
        <v>43878</v>
      </c>
      <c r="C63" s="12">
        <v>1618.9680000000001</v>
      </c>
      <c r="D63" s="12">
        <v>692.96999999999991</v>
      </c>
      <c r="E63" s="12">
        <v>1757.9649999999999</v>
      </c>
      <c r="F63" s="12">
        <v>614.56999999999994</v>
      </c>
      <c r="G63" s="4">
        <v>0</v>
      </c>
      <c r="H63" s="4">
        <v>54</v>
      </c>
      <c r="I63" s="4">
        <v>14164</v>
      </c>
      <c r="J63" s="30">
        <f t="shared" si="8"/>
        <v>3.8124823496187518E-3</v>
      </c>
      <c r="K63" s="12">
        <f t="shared" si="9"/>
        <v>0</v>
      </c>
      <c r="L63" s="12">
        <f t="shared" si="10"/>
        <v>100</v>
      </c>
    </row>
    <row r="64" spans="2:12" ht="12.75" customHeight="1" x14ac:dyDescent="0.25">
      <c r="B64" s="19">
        <v>43879</v>
      </c>
      <c r="C64" s="12">
        <v>1621.374</v>
      </c>
      <c r="D64" s="12">
        <v>710.40666666666675</v>
      </c>
      <c r="E64" s="12">
        <v>1737.825</v>
      </c>
      <c r="F64" s="12">
        <v>668.1</v>
      </c>
      <c r="G64" s="4">
        <v>0</v>
      </c>
      <c r="H64" s="4">
        <v>12</v>
      </c>
      <c r="I64" s="4">
        <v>7806</v>
      </c>
      <c r="J64" s="30">
        <f t="shared" si="8"/>
        <v>1.5372790161414297E-3</v>
      </c>
      <c r="K64" s="12">
        <f t="shared" si="9"/>
        <v>0</v>
      </c>
      <c r="L64" s="12">
        <f t="shared" si="10"/>
        <v>100</v>
      </c>
    </row>
    <row r="65" spans="2:12" ht="12.75" customHeight="1" x14ac:dyDescent="0.25">
      <c r="B65" s="19">
        <v>43880</v>
      </c>
      <c r="C65" s="12">
        <v>1778.2380000000001</v>
      </c>
      <c r="D65" s="12">
        <v>1034.8533333333332</v>
      </c>
      <c r="E65" s="12">
        <v>1643.3150000000001</v>
      </c>
      <c r="F65" s="12">
        <v>1603.26</v>
      </c>
      <c r="G65" s="4">
        <v>0</v>
      </c>
      <c r="H65" s="4">
        <v>29</v>
      </c>
      <c r="I65" s="4">
        <v>6614</v>
      </c>
      <c r="J65" s="30">
        <f t="shared" si="8"/>
        <v>4.3846386452978531E-3</v>
      </c>
      <c r="K65" s="12">
        <f t="shared" si="9"/>
        <v>0</v>
      </c>
      <c r="L65" s="12">
        <f t="shared" si="10"/>
        <v>100</v>
      </c>
    </row>
    <row r="66" spans="2:12" ht="12.75" customHeight="1" x14ac:dyDescent="0.25">
      <c r="B66" s="29">
        <v>43881</v>
      </c>
      <c r="C66" s="12">
        <v>1680.1320000000001</v>
      </c>
      <c r="D66" s="12">
        <v>829.20666666666659</v>
      </c>
      <c r="E66" s="12">
        <v>1706.52</v>
      </c>
      <c r="F66" s="12">
        <v>974.66000000000008</v>
      </c>
      <c r="G66" s="4">
        <v>0</v>
      </c>
      <c r="H66" s="4">
        <v>188</v>
      </c>
      <c r="I66" s="4">
        <v>17368</v>
      </c>
      <c r="J66" s="30">
        <f t="shared" si="8"/>
        <v>1.0824504836480885E-2</v>
      </c>
      <c r="K66" s="12">
        <f t="shared" si="9"/>
        <v>0</v>
      </c>
      <c r="L66" s="12">
        <f t="shared" si="10"/>
        <v>100</v>
      </c>
    </row>
    <row r="67" spans="2:12" ht="12.75" customHeight="1" x14ac:dyDescent="0.25">
      <c r="B67" s="29">
        <v>43882</v>
      </c>
      <c r="C67" s="12">
        <v>1629.8139999999999</v>
      </c>
      <c r="D67" s="12">
        <v>713.59666666666669</v>
      </c>
      <c r="E67" s="12">
        <v>1754.1399999999999</v>
      </c>
      <c r="F67" s="12">
        <v>624.26</v>
      </c>
      <c r="G67" s="4">
        <v>0</v>
      </c>
      <c r="H67" s="4">
        <v>50</v>
      </c>
      <c r="I67" s="4">
        <v>16113</v>
      </c>
      <c r="J67" s="30">
        <f t="shared" si="8"/>
        <v>3.1030844659591635E-3</v>
      </c>
      <c r="K67" s="12">
        <f t="shared" si="9"/>
        <v>0</v>
      </c>
      <c r="L67" s="12">
        <f t="shared" si="10"/>
        <v>100</v>
      </c>
    </row>
    <row r="68" spans="2:12" ht="12.75" customHeight="1" x14ac:dyDescent="0.25">
      <c r="B68" s="29">
        <v>43883</v>
      </c>
      <c r="C68" s="12">
        <v>1595.0359999999998</v>
      </c>
      <c r="D68" s="12">
        <v>705.23666666666668</v>
      </c>
      <c r="E68" s="12">
        <v>1679.7349999999999</v>
      </c>
      <c r="F68" s="12">
        <v>621.63</v>
      </c>
      <c r="G68" s="4">
        <v>0</v>
      </c>
      <c r="H68" s="4">
        <v>33</v>
      </c>
      <c r="I68" s="4">
        <v>14764</v>
      </c>
      <c r="J68" s="30">
        <f t="shared" si="8"/>
        <v>2.2351666215117854E-3</v>
      </c>
      <c r="K68" s="12">
        <f t="shared" si="9"/>
        <v>0</v>
      </c>
      <c r="L68" s="12">
        <f t="shared" si="10"/>
        <v>100</v>
      </c>
    </row>
    <row r="69" spans="2:12" ht="12.75" customHeight="1" x14ac:dyDescent="0.25">
      <c r="B69" s="29">
        <v>43884</v>
      </c>
      <c r="C69" s="12">
        <v>1623.2339999999999</v>
      </c>
      <c r="D69" s="12">
        <v>713.07666666666671</v>
      </c>
      <c r="E69" s="12">
        <v>1738.4699999999998</v>
      </c>
      <c r="F69" s="12">
        <v>623.09</v>
      </c>
      <c r="G69" s="4">
        <v>0</v>
      </c>
      <c r="H69" s="4">
        <v>53</v>
      </c>
      <c r="I69" s="4">
        <v>14998</v>
      </c>
      <c r="J69" s="30">
        <f t="shared" si="8"/>
        <v>3.5338045072676356E-3</v>
      </c>
      <c r="K69" s="12">
        <f t="shared" si="9"/>
        <v>0</v>
      </c>
      <c r="L69" s="12">
        <f t="shared" si="10"/>
        <v>100</v>
      </c>
    </row>
    <row r="70" spans="2:12" ht="12.75" customHeight="1" x14ac:dyDescent="0.25">
      <c r="B70" s="29">
        <v>43885</v>
      </c>
      <c r="C70" s="12">
        <v>1612.2339999999999</v>
      </c>
      <c r="D70" s="12">
        <v>707.65333333333331</v>
      </c>
      <c r="E70" s="12">
        <v>1719.105</v>
      </c>
      <c r="F70" s="12">
        <v>615.86</v>
      </c>
      <c r="G70" s="4">
        <v>0</v>
      </c>
      <c r="H70" s="4">
        <v>40</v>
      </c>
      <c r="I70" s="4">
        <v>14749</v>
      </c>
      <c r="J70" s="30">
        <f t="shared" si="8"/>
        <v>2.7120482744592855E-3</v>
      </c>
      <c r="K70" s="12">
        <f t="shared" si="9"/>
        <v>0</v>
      </c>
      <c r="L70" s="12">
        <f t="shared" si="10"/>
        <v>100</v>
      </c>
    </row>
    <row r="71" spans="2:12" ht="12.75" customHeight="1" x14ac:dyDescent="0.25">
      <c r="B71" s="19">
        <v>43886</v>
      </c>
      <c r="C71" s="12">
        <v>1584.1979999999999</v>
      </c>
      <c r="D71" s="12">
        <v>724.16666666666663</v>
      </c>
      <c r="E71" s="12">
        <v>1624.2450000000001</v>
      </c>
      <c r="F71" s="12">
        <v>663.71</v>
      </c>
      <c r="G71" s="4">
        <v>0</v>
      </c>
      <c r="H71" s="4">
        <v>58</v>
      </c>
      <c r="I71" s="4">
        <v>7608</v>
      </c>
      <c r="J71" s="30">
        <f t="shared" si="8"/>
        <v>7.6235541535226081E-3</v>
      </c>
      <c r="K71" s="12">
        <f t="shared" si="9"/>
        <v>0</v>
      </c>
      <c r="L71" s="12">
        <f t="shared" si="10"/>
        <v>100</v>
      </c>
    </row>
    <row r="72" spans="2:12" ht="12.75" customHeight="1" x14ac:dyDescent="0.25">
      <c r="B72" s="19">
        <v>43887</v>
      </c>
      <c r="C72" s="12">
        <v>1602.174</v>
      </c>
      <c r="D72" s="12">
        <v>726.35666666666668</v>
      </c>
      <c r="E72" s="12">
        <v>1665.9</v>
      </c>
      <c r="F72" s="12">
        <v>656.36</v>
      </c>
      <c r="G72" s="4">
        <v>0</v>
      </c>
      <c r="H72" s="4">
        <v>37</v>
      </c>
      <c r="I72" s="4">
        <v>6728</v>
      </c>
      <c r="J72" s="30">
        <f t="shared" si="8"/>
        <v>5.4994054696789535E-3</v>
      </c>
      <c r="K72" s="12">
        <f t="shared" si="9"/>
        <v>0</v>
      </c>
      <c r="L72" s="12">
        <f t="shared" si="10"/>
        <v>100</v>
      </c>
    </row>
    <row r="73" spans="2:12" ht="12.75" customHeight="1" x14ac:dyDescent="0.25">
      <c r="B73" s="29">
        <v>43888</v>
      </c>
      <c r="C73" s="12">
        <v>1614.3940000000002</v>
      </c>
      <c r="D73" s="12">
        <v>713.89</v>
      </c>
      <c r="E73" s="12">
        <v>1715.15</v>
      </c>
      <c r="F73" s="12">
        <v>615.23</v>
      </c>
      <c r="G73" s="4">
        <v>0</v>
      </c>
      <c r="H73" s="4">
        <v>88</v>
      </c>
      <c r="I73" s="4">
        <v>20892</v>
      </c>
      <c r="J73" s="30">
        <f t="shared" si="8"/>
        <v>4.2121386176526901E-3</v>
      </c>
      <c r="K73" s="12">
        <f t="shared" si="9"/>
        <v>0</v>
      </c>
      <c r="L73" s="12">
        <f t="shared" si="10"/>
        <v>100</v>
      </c>
    </row>
    <row r="74" spans="2:12" ht="12.75" customHeight="1" x14ac:dyDescent="0.25">
      <c r="B74" s="29">
        <v>43889</v>
      </c>
      <c r="C74" s="12">
        <v>1629.4779999999998</v>
      </c>
      <c r="D74" s="12">
        <v>714.85</v>
      </c>
      <c r="E74" s="12">
        <v>1751.42</v>
      </c>
      <c r="F74" s="12">
        <v>624.86</v>
      </c>
      <c r="G74" s="4">
        <v>1200000</v>
      </c>
      <c r="H74" s="4">
        <v>80</v>
      </c>
      <c r="I74" s="4">
        <v>19395</v>
      </c>
      <c r="J74" s="30">
        <f t="shared" si="8"/>
        <v>4.1247744263985565E-3</v>
      </c>
      <c r="K74" s="12">
        <f t="shared" si="9"/>
        <v>1.3888888888888888E-2</v>
      </c>
      <c r="L74" s="12">
        <f t="shared" si="10"/>
        <v>99.986111111111114</v>
      </c>
    </row>
    <row r="75" spans="2:12" ht="12.75" customHeight="1" x14ac:dyDescent="0.25">
      <c r="B75" s="29"/>
      <c r="C75" s="12"/>
      <c r="D75" s="12"/>
      <c r="E75" s="12"/>
      <c r="F75" s="12"/>
      <c r="G75" s="4"/>
      <c r="H75" s="4"/>
      <c r="I75" s="4"/>
      <c r="J75" s="30"/>
      <c r="K75" s="12"/>
      <c r="L75" s="12"/>
    </row>
    <row r="76" spans="2:12" ht="12.75" customHeight="1" x14ac:dyDescent="0.25">
      <c r="B76" s="20"/>
      <c r="C76" s="12"/>
      <c r="D76" s="12"/>
      <c r="E76" s="12"/>
      <c r="F76" s="12"/>
      <c r="G76" s="4"/>
      <c r="H76" s="4"/>
      <c r="I76" s="4"/>
      <c r="J76" s="30"/>
      <c r="K76" s="12"/>
      <c r="L76" s="12"/>
    </row>
    <row r="77" spans="2:12" ht="12.75" customHeight="1" x14ac:dyDescent="0.25">
      <c r="B77" s="20"/>
      <c r="C77" s="12"/>
      <c r="D77" s="12"/>
      <c r="E77" s="12"/>
      <c r="F77" s="12"/>
      <c r="G77" s="4"/>
      <c r="H77" s="4"/>
      <c r="I77" s="4"/>
      <c r="J77" s="30"/>
      <c r="K77" s="12"/>
      <c r="L77" s="12"/>
    </row>
    <row r="78" spans="2:12" x14ac:dyDescent="0.25">
      <c r="B78" s="14" t="s">
        <v>2</v>
      </c>
      <c r="C78" s="15">
        <v>227026.93999999997</v>
      </c>
      <c r="D78" s="15">
        <v>61464.459999999992</v>
      </c>
      <c r="E78" s="15">
        <v>95562.479999999981</v>
      </c>
      <c r="F78" s="15">
        <v>19061.409999999996</v>
      </c>
      <c r="G78" s="15">
        <f t="shared" ref="G78" si="11">SUM(G47:G77)</f>
        <v>1200000</v>
      </c>
      <c r="H78" s="15">
        <v>1592</v>
      </c>
      <c r="I78" s="15">
        <v>391790</v>
      </c>
      <c r="J78" s="28" t="s">
        <v>34</v>
      </c>
      <c r="K78" s="16" t="s">
        <v>34</v>
      </c>
      <c r="L78" s="16" t="s">
        <v>34</v>
      </c>
    </row>
    <row r="79" spans="2:12" ht="25.5" x14ac:dyDescent="0.25">
      <c r="B79" s="18" t="s">
        <v>3</v>
      </c>
      <c r="C79" s="17">
        <v>1621.6209999999999</v>
      </c>
      <c r="D79" s="17">
        <v>731.71976190476187</v>
      </c>
      <c r="E79" s="17">
        <v>1706.4728571428573</v>
      </c>
      <c r="F79" s="17">
        <v>680.76464285714269</v>
      </c>
      <c r="G79" s="17">
        <f t="shared" ref="G79:L79" si="12">AVERAGE(G47:G77)</f>
        <v>42857.142857142855</v>
      </c>
      <c r="H79" s="17">
        <v>56.857142857142854</v>
      </c>
      <c r="I79" s="17">
        <v>13992.5</v>
      </c>
      <c r="J79" s="31">
        <f t="shared" si="12"/>
        <v>4.0094531336711692E-3</v>
      </c>
      <c r="K79" s="17">
        <f t="shared" si="12"/>
        <v>4.96031746031746E-4</v>
      </c>
      <c r="L79" s="17">
        <f t="shared" si="12"/>
        <v>99.999503968253975</v>
      </c>
    </row>
    <row r="82" spans="2:12" hidden="1" x14ac:dyDescent="0.25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 x14ac:dyDescent="0.25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 x14ac:dyDescent="0.25">
      <c r="B84" s="5" t="s">
        <v>7</v>
      </c>
      <c r="C84" s="2" t="s">
        <v>44</v>
      </c>
      <c r="D84" s="35" t="s">
        <v>42</v>
      </c>
      <c r="E84" s="36"/>
      <c r="F84" s="37"/>
      <c r="G84" s="35" t="s">
        <v>44</v>
      </c>
      <c r="H84" s="36"/>
      <c r="I84" s="36"/>
      <c r="J84" s="36"/>
      <c r="K84" s="36"/>
      <c r="L84" s="37"/>
    </row>
    <row r="85" spans="2:12" ht="48" x14ac:dyDescent="0.25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 x14ac:dyDescent="0.25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ht="12.75" customHeight="1" x14ac:dyDescent="0.25">
      <c r="B87" s="29">
        <v>43891</v>
      </c>
      <c r="C87" s="12">
        <v>1627.2559999999999</v>
      </c>
      <c r="D87" s="12">
        <v>712.69333333333327</v>
      </c>
      <c r="E87" s="12">
        <v>1749.1</v>
      </c>
      <c r="F87" s="12">
        <v>602.29</v>
      </c>
      <c r="G87" s="4">
        <v>0</v>
      </c>
      <c r="H87" s="4">
        <v>84</v>
      </c>
      <c r="I87" s="4">
        <v>21261</v>
      </c>
      <c r="J87" s="30">
        <f>H87/I87</f>
        <v>3.9508960067729647E-3</v>
      </c>
      <c r="K87" s="12">
        <f>G87/86400000</f>
        <v>0</v>
      </c>
      <c r="L87" s="12">
        <f>100-K87</f>
        <v>100</v>
      </c>
    </row>
    <row r="88" spans="2:12" ht="12.75" customHeight="1" x14ac:dyDescent="0.25">
      <c r="B88" s="29">
        <v>43892</v>
      </c>
      <c r="C88" s="12">
        <v>1612.9699999999998</v>
      </c>
      <c r="D88" s="12">
        <v>703.31333333333339</v>
      </c>
      <c r="E88" s="12">
        <v>1727.4549999999999</v>
      </c>
      <c r="F88" s="12">
        <v>613.66</v>
      </c>
      <c r="G88" s="4">
        <v>0</v>
      </c>
      <c r="H88" s="4">
        <v>68</v>
      </c>
      <c r="I88" s="4">
        <v>17691</v>
      </c>
      <c r="J88" s="30">
        <f t="shared" ref="J88:J116" si="13">H88/I88</f>
        <v>3.8437623650443729E-3</v>
      </c>
      <c r="K88" s="12">
        <f t="shared" ref="K88:K116" si="14">G88/86400000</f>
        <v>0</v>
      </c>
      <c r="L88" s="12">
        <f t="shared" ref="L88:L116" si="15">100-K88</f>
        <v>100</v>
      </c>
    </row>
    <row r="89" spans="2:12" ht="12.75" customHeight="1" x14ac:dyDescent="0.25">
      <c r="B89" s="29">
        <v>43893</v>
      </c>
      <c r="C89" s="12">
        <v>1615.3799999999999</v>
      </c>
      <c r="D89" s="12">
        <v>707.39666666666665</v>
      </c>
      <c r="E89" s="12">
        <v>1727.355</v>
      </c>
      <c r="F89" s="12">
        <v>627.51</v>
      </c>
      <c r="G89" s="4">
        <v>0</v>
      </c>
      <c r="H89" s="4">
        <v>162</v>
      </c>
      <c r="I89" s="4">
        <v>15340</v>
      </c>
      <c r="J89" s="30">
        <f t="shared" si="13"/>
        <v>1.0560625814863103E-2</v>
      </c>
      <c r="K89" s="12">
        <f t="shared" si="14"/>
        <v>0</v>
      </c>
      <c r="L89" s="12">
        <f t="shared" si="15"/>
        <v>100</v>
      </c>
    </row>
    <row r="90" spans="2:12" ht="12.75" customHeight="1" x14ac:dyDescent="0.25">
      <c r="B90" s="19">
        <v>43894</v>
      </c>
      <c r="C90" s="12">
        <v>1601.2180000000001</v>
      </c>
      <c r="D90" s="12">
        <v>710.68666666666661</v>
      </c>
      <c r="E90" s="12">
        <v>1687.0150000000001</v>
      </c>
      <c r="F90" s="12">
        <v>665.22</v>
      </c>
      <c r="G90" s="4">
        <v>0</v>
      </c>
      <c r="H90" s="4">
        <v>32</v>
      </c>
      <c r="I90" s="4">
        <v>7901</v>
      </c>
      <c r="J90" s="30">
        <f t="shared" si="13"/>
        <v>4.0501202379445642E-3</v>
      </c>
      <c r="K90" s="12">
        <f t="shared" si="14"/>
        <v>0</v>
      </c>
      <c r="L90" s="12">
        <f t="shared" si="15"/>
        <v>100</v>
      </c>
    </row>
    <row r="91" spans="2:12" ht="12.75" customHeight="1" x14ac:dyDescent="0.25">
      <c r="B91" s="19">
        <v>43895</v>
      </c>
      <c r="C91" s="12">
        <v>1600.0439999999999</v>
      </c>
      <c r="D91" s="12">
        <v>732.95000000000016</v>
      </c>
      <c r="E91" s="12">
        <v>1650.6849999999999</v>
      </c>
      <c r="F91" s="12">
        <v>677.19</v>
      </c>
      <c r="G91" s="4">
        <v>0</v>
      </c>
      <c r="H91" s="4">
        <v>26</v>
      </c>
      <c r="I91" s="4">
        <v>7248</v>
      </c>
      <c r="J91" s="30">
        <f t="shared" si="13"/>
        <v>3.5871964679911701E-3</v>
      </c>
      <c r="K91" s="12">
        <f t="shared" si="14"/>
        <v>0</v>
      </c>
      <c r="L91" s="12">
        <f t="shared" si="15"/>
        <v>100</v>
      </c>
    </row>
    <row r="92" spans="2:12" ht="12.75" customHeight="1" x14ac:dyDescent="0.25">
      <c r="B92" s="29">
        <v>43896</v>
      </c>
      <c r="C92" s="12">
        <v>1617.2940000000003</v>
      </c>
      <c r="D92" s="12">
        <v>714.39666666666653</v>
      </c>
      <c r="E92" s="12">
        <v>1721.64</v>
      </c>
      <c r="F92" s="12">
        <v>613.26</v>
      </c>
      <c r="G92" s="4">
        <v>0</v>
      </c>
      <c r="H92" s="4">
        <v>100</v>
      </c>
      <c r="I92" s="4">
        <v>19217</v>
      </c>
      <c r="J92" s="30">
        <f t="shared" si="13"/>
        <v>5.2037258677212882E-3</v>
      </c>
      <c r="K92" s="12">
        <f t="shared" si="14"/>
        <v>0</v>
      </c>
      <c r="L92" s="12">
        <f t="shared" si="15"/>
        <v>100</v>
      </c>
    </row>
    <row r="93" spans="2:12" ht="12.75" customHeight="1" x14ac:dyDescent="0.25">
      <c r="B93" s="29">
        <v>43897</v>
      </c>
      <c r="C93" s="12">
        <v>1611.2539999999999</v>
      </c>
      <c r="D93" s="12">
        <v>707.51666666666677</v>
      </c>
      <c r="E93" s="12">
        <v>1716.86</v>
      </c>
      <c r="F93" s="12">
        <v>616.11</v>
      </c>
      <c r="G93" s="4">
        <v>0</v>
      </c>
      <c r="H93" s="4">
        <v>52</v>
      </c>
      <c r="I93" s="4">
        <v>17704</v>
      </c>
      <c r="J93" s="30">
        <f t="shared" si="13"/>
        <v>2.9371893357433348E-3</v>
      </c>
      <c r="K93" s="12">
        <f t="shared" si="14"/>
        <v>0</v>
      </c>
      <c r="L93" s="12">
        <f t="shared" si="15"/>
        <v>100</v>
      </c>
    </row>
    <row r="94" spans="2:12" ht="12.75" customHeight="1" x14ac:dyDescent="0.25">
      <c r="B94" s="29">
        <v>43898</v>
      </c>
      <c r="C94" s="12">
        <v>1610.146</v>
      </c>
      <c r="D94" s="12">
        <v>698.80333333333328</v>
      </c>
      <c r="E94" s="12">
        <v>1727.16</v>
      </c>
      <c r="F94" s="12">
        <v>609.13</v>
      </c>
      <c r="G94" s="4">
        <v>0</v>
      </c>
      <c r="H94" s="4">
        <v>95</v>
      </c>
      <c r="I94" s="4">
        <v>16544</v>
      </c>
      <c r="J94" s="30">
        <f t="shared" si="13"/>
        <v>5.7422630560928431E-3</v>
      </c>
      <c r="K94" s="12">
        <f t="shared" si="14"/>
        <v>0</v>
      </c>
      <c r="L94" s="12">
        <f t="shared" si="15"/>
        <v>100</v>
      </c>
    </row>
    <row r="95" spans="2:12" ht="12.75" customHeight="1" x14ac:dyDescent="0.25">
      <c r="B95" s="29">
        <v>43899</v>
      </c>
      <c r="C95" s="12">
        <v>1630.7159999999999</v>
      </c>
      <c r="D95" s="12">
        <v>707.62333333333333</v>
      </c>
      <c r="E95" s="12">
        <v>1765.355</v>
      </c>
      <c r="F95" s="12">
        <v>615.38</v>
      </c>
      <c r="G95" s="4">
        <v>0</v>
      </c>
      <c r="H95" s="4">
        <v>84</v>
      </c>
      <c r="I95" s="4">
        <v>16100</v>
      </c>
      <c r="J95" s="30">
        <f t="shared" si="13"/>
        <v>5.2173913043478265E-3</v>
      </c>
      <c r="K95" s="12">
        <f t="shared" si="14"/>
        <v>0</v>
      </c>
      <c r="L95" s="12">
        <f t="shared" si="15"/>
        <v>100</v>
      </c>
    </row>
    <row r="96" spans="2:12" ht="12.75" customHeight="1" x14ac:dyDescent="0.25">
      <c r="B96" s="29">
        <v>43900</v>
      </c>
      <c r="C96" s="12">
        <v>1618.204</v>
      </c>
      <c r="D96" s="12">
        <v>715.81333333333339</v>
      </c>
      <c r="E96" s="12">
        <v>1721.79</v>
      </c>
      <c r="F96" s="12">
        <v>622.05999999999995</v>
      </c>
      <c r="G96" s="4">
        <v>0</v>
      </c>
      <c r="H96" s="4">
        <v>45</v>
      </c>
      <c r="I96" s="4">
        <v>15760</v>
      </c>
      <c r="J96" s="30">
        <f t="shared" si="13"/>
        <v>2.8553299492385786E-3</v>
      </c>
      <c r="K96" s="12">
        <f t="shared" si="14"/>
        <v>0</v>
      </c>
      <c r="L96" s="12">
        <f t="shared" si="15"/>
        <v>100</v>
      </c>
    </row>
    <row r="97" spans="2:12" ht="12.75" customHeight="1" x14ac:dyDescent="0.25">
      <c r="B97" s="19">
        <v>43901</v>
      </c>
      <c r="C97" s="12">
        <v>1592.134</v>
      </c>
      <c r="D97" s="12">
        <v>710.04666666666662</v>
      </c>
      <c r="E97" s="12">
        <v>1665.2650000000001</v>
      </c>
      <c r="F97" s="12">
        <v>661.49</v>
      </c>
      <c r="G97" s="4">
        <v>0</v>
      </c>
      <c r="H97" s="4">
        <v>30</v>
      </c>
      <c r="I97" s="4">
        <v>7428</v>
      </c>
      <c r="J97" s="30">
        <f t="shared" si="13"/>
        <v>4.0387722132471729E-3</v>
      </c>
      <c r="K97" s="12">
        <f t="shared" si="14"/>
        <v>0</v>
      </c>
      <c r="L97" s="12">
        <f t="shared" si="15"/>
        <v>100</v>
      </c>
    </row>
    <row r="98" spans="2:12" ht="12.75" customHeight="1" x14ac:dyDescent="0.25">
      <c r="B98" s="19">
        <v>43902</v>
      </c>
      <c r="C98" s="12">
        <v>1904.2919999999999</v>
      </c>
      <c r="D98" s="12">
        <v>1229.49</v>
      </c>
      <c r="E98" s="12">
        <v>1666.4950000000001</v>
      </c>
      <c r="F98" s="12">
        <v>663.21</v>
      </c>
      <c r="G98" s="4">
        <v>0</v>
      </c>
      <c r="H98" s="4">
        <v>34</v>
      </c>
      <c r="I98" s="4">
        <v>6418</v>
      </c>
      <c r="J98" s="30">
        <f t="shared" si="13"/>
        <v>5.2976004985976939E-3</v>
      </c>
      <c r="K98" s="12">
        <f t="shared" si="14"/>
        <v>0</v>
      </c>
      <c r="L98" s="12">
        <f t="shared" si="15"/>
        <v>100</v>
      </c>
    </row>
    <row r="99" spans="2:12" ht="12.75" customHeight="1" x14ac:dyDescent="0.25">
      <c r="B99" s="29">
        <v>43903</v>
      </c>
      <c r="C99" s="12">
        <v>1612.2919999999999</v>
      </c>
      <c r="D99" s="12">
        <v>711.96999999999991</v>
      </c>
      <c r="E99" s="12">
        <v>1712.7750000000001</v>
      </c>
      <c r="F99" s="12">
        <v>615.95000000000005</v>
      </c>
      <c r="G99" s="4">
        <v>0</v>
      </c>
      <c r="H99" s="4">
        <v>69</v>
      </c>
      <c r="I99" s="4">
        <v>18228</v>
      </c>
      <c r="J99" s="30">
        <f t="shared" si="13"/>
        <v>3.7853851217906518E-3</v>
      </c>
      <c r="K99" s="12">
        <f t="shared" si="14"/>
        <v>0</v>
      </c>
      <c r="L99" s="12">
        <f t="shared" si="15"/>
        <v>100</v>
      </c>
    </row>
    <row r="100" spans="2:12" ht="12.75" customHeight="1" x14ac:dyDescent="0.25">
      <c r="B100" s="29">
        <v>43904</v>
      </c>
      <c r="C100" s="12">
        <v>1618.422</v>
      </c>
      <c r="D100" s="12">
        <v>711.53666666666675</v>
      </c>
      <c r="E100" s="12">
        <v>1728.75</v>
      </c>
      <c r="F100" s="12">
        <v>607.03</v>
      </c>
      <c r="G100" s="4">
        <v>0</v>
      </c>
      <c r="H100" s="4">
        <v>98</v>
      </c>
      <c r="I100" s="4">
        <v>18622</v>
      </c>
      <c r="J100" s="30">
        <f t="shared" si="13"/>
        <v>5.2625926323703149E-3</v>
      </c>
      <c r="K100" s="12">
        <f t="shared" si="14"/>
        <v>0</v>
      </c>
      <c r="L100" s="12">
        <f t="shared" si="15"/>
        <v>100</v>
      </c>
    </row>
    <row r="101" spans="2:12" ht="12.75" customHeight="1" x14ac:dyDescent="0.25">
      <c r="B101" s="29">
        <v>43905</v>
      </c>
      <c r="C101" s="12">
        <v>1619.8399999999997</v>
      </c>
      <c r="D101" s="12">
        <v>716.35</v>
      </c>
      <c r="E101" s="12">
        <v>1725.075</v>
      </c>
      <c r="F101" s="12">
        <v>616.73</v>
      </c>
      <c r="G101" s="4">
        <v>0</v>
      </c>
      <c r="H101" s="4">
        <v>66</v>
      </c>
      <c r="I101" s="4">
        <v>17979</v>
      </c>
      <c r="J101" s="30">
        <f t="shared" si="13"/>
        <v>3.6709494410145167E-3</v>
      </c>
      <c r="K101" s="12">
        <f t="shared" si="14"/>
        <v>0</v>
      </c>
      <c r="L101" s="12">
        <f t="shared" si="15"/>
        <v>100</v>
      </c>
    </row>
    <row r="102" spans="2:12" ht="12.75" customHeight="1" x14ac:dyDescent="0.25">
      <c r="B102" s="29">
        <v>43906</v>
      </c>
      <c r="C102" s="12">
        <v>1621.7059999999999</v>
      </c>
      <c r="D102" s="12">
        <v>696.94</v>
      </c>
      <c r="E102" s="12">
        <v>1758.855</v>
      </c>
      <c r="F102" s="12">
        <v>614.56999999999994</v>
      </c>
      <c r="G102" s="4">
        <v>0</v>
      </c>
      <c r="H102" s="4">
        <v>48</v>
      </c>
      <c r="I102" s="4">
        <v>16651</v>
      </c>
      <c r="J102" s="30">
        <f t="shared" si="13"/>
        <v>2.8827097471623327E-3</v>
      </c>
      <c r="K102" s="12">
        <f t="shared" si="14"/>
        <v>0</v>
      </c>
      <c r="L102" s="12">
        <f t="shared" si="15"/>
        <v>100</v>
      </c>
    </row>
    <row r="103" spans="2:12" ht="12.75" customHeight="1" x14ac:dyDescent="0.25">
      <c r="B103" s="29">
        <v>43907</v>
      </c>
      <c r="C103" s="12">
        <v>1622.66</v>
      </c>
      <c r="D103" s="12">
        <v>701.04666666666662</v>
      </c>
      <c r="E103" s="12">
        <v>1755.0800000000002</v>
      </c>
      <c r="F103" s="12">
        <v>625.04999999999995</v>
      </c>
      <c r="G103" s="4">
        <v>0</v>
      </c>
      <c r="H103" s="4">
        <v>50</v>
      </c>
      <c r="I103" s="4">
        <v>14084</v>
      </c>
      <c r="J103" s="30">
        <f t="shared" si="13"/>
        <v>3.5501278046009654E-3</v>
      </c>
      <c r="K103" s="12">
        <f t="shared" si="14"/>
        <v>0</v>
      </c>
      <c r="L103" s="12">
        <f t="shared" si="15"/>
        <v>100</v>
      </c>
    </row>
    <row r="104" spans="2:12" ht="12.75" customHeight="1" x14ac:dyDescent="0.25">
      <c r="B104" s="19">
        <v>43908</v>
      </c>
      <c r="C104" s="12">
        <v>1617.6420000000001</v>
      </c>
      <c r="D104" s="12">
        <v>703.76666666666654</v>
      </c>
      <c r="E104" s="12">
        <v>1738.4550000000002</v>
      </c>
      <c r="F104" s="12">
        <v>645.62</v>
      </c>
      <c r="G104" s="4">
        <v>0</v>
      </c>
      <c r="H104" s="4">
        <v>37</v>
      </c>
      <c r="I104" s="4">
        <v>7711</v>
      </c>
      <c r="J104" s="30">
        <f t="shared" si="13"/>
        <v>4.7983400337180647E-3</v>
      </c>
      <c r="K104" s="12">
        <f t="shared" si="14"/>
        <v>0</v>
      </c>
      <c r="L104" s="12">
        <f t="shared" si="15"/>
        <v>100</v>
      </c>
    </row>
    <row r="105" spans="2:12" ht="12.75" customHeight="1" x14ac:dyDescent="0.25">
      <c r="B105" s="19">
        <v>43909</v>
      </c>
      <c r="C105" s="12">
        <v>1731.1740000000002</v>
      </c>
      <c r="D105" s="12">
        <v>896.02666666666664</v>
      </c>
      <c r="E105" s="12">
        <v>1733.895</v>
      </c>
      <c r="F105" s="12">
        <v>675.47</v>
      </c>
      <c r="G105" s="4">
        <v>0</v>
      </c>
      <c r="H105" s="4">
        <v>27</v>
      </c>
      <c r="I105" s="4">
        <v>6359</v>
      </c>
      <c r="J105" s="30">
        <f t="shared" si="13"/>
        <v>4.2459506211668498E-3</v>
      </c>
      <c r="K105" s="12">
        <f t="shared" si="14"/>
        <v>0</v>
      </c>
      <c r="L105" s="12">
        <f t="shared" si="15"/>
        <v>100</v>
      </c>
    </row>
    <row r="106" spans="2:12" ht="12.75" customHeight="1" x14ac:dyDescent="0.25">
      <c r="B106" s="29">
        <v>43910</v>
      </c>
      <c r="C106" s="12">
        <v>1632.2660000000001</v>
      </c>
      <c r="D106" s="12">
        <v>713.51333333333332</v>
      </c>
      <c r="E106" s="12">
        <v>1760.395</v>
      </c>
      <c r="F106" s="12">
        <v>619.89</v>
      </c>
      <c r="G106" s="4">
        <v>0</v>
      </c>
      <c r="H106" s="4">
        <v>95</v>
      </c>
      <c r="I106" s="4">
        <v>18273</v>
      </c>
      <c r="J106" s="30">
        <f t="shared" si="13"/>
        <v>5.198927379193345E-3</v>
      </c>
      <c r="K106" s="12">
        <f t="shared" si="14"/>
        <v>0</v>
      </c>
      <c r="L106" s="12">
        <f t="shared" si="15"/>
        <v>100</v>
      </c>
    </row>
    <row r="107" spans="2:12" ht="12.75" customHeight="1" x14ac:dyDescent="0.25">
      <c r="B107" s="29">
        <v>43911</v>
      </c>
      <c r="C107" s="12">
        <v>1625.3720000000001</v>
      </c>
      <c r="D107" s="12">
        <v>711.36666666666679</v>
      </c>
      <c r="E107" s="12">
        <v>1746.38</v>
      </c>
      <c r="F107" s="12">
        <v>628.44000000000005</v>
      </c>
      <c r="G107" s="4">
        <v>0</v>
      </c>
      <c r="H107" s="4">
        <v>53</v>
      </c>
      <c r="I107" s="4">
        <v>16813</v>
      </c>
      <c r="J107" s="30">
        <f t="shared" si="13"/>
        <v>3.1523226075060966E-3</v>
      </c>
      <c r="K107" s="12">
        <f t="shared" si="14"/>
        <v>0</v>
      </c>
      <c r="L107" s="12">
        <f t="shared" si="15"/>
        <v>100</v>
      </c>
    </row>
    <row r="108" spans="2:12" ht="12.75" customHeight="1" x14ac:dyDescent="0.25">
      <c r="B108" s="29">
        <v>43912</v>
      </c>
      <c r="C108" s="12">
        <v>1632.1219999999998</v>
      </c>
      <c r="D108" s="12">
        <v>720.73333333333323</v>
      </c>
      <c r="E108" s="12">
        <v>1749.2049999999999</v>
      </c>
      <c r="F108" s="12">
        <v>607.19000000000005</v>
      </c>
      <c r="G108" s="4">
        <v>0</v>
      </c>
      <c r="H108" s="4">
        <v>57</v>
      </c>
      <c r="I108" s="4">
        <v>15517</v>
      </c>
      <c r="J108" s="30">
        <f t="shared" si="13"/>
        <v>3.6733904749629439E-3</v>
      </c>
      <c r="K108" s="12">
        <f t="shared" si="14"/>
        <v>0</v>
      </c>
      <c r="L108" s="12">
        <f t="shared" si="15"/>
        <v>100</v>
      </c>
    </row>
    <row r="109" spans="2:12" ht="12.75" customHeight="1" x14ac:dyDescent="0.25">
      <c r="B109" s="29">
        <v>43913</v>
      </c>
      <c r="C109" s="12">
        <v>1755.0480000000002</v>
      </c>
      <c r="D109" s="12">
        <v>715.37333333333333</v>
      </c>
      <c r="E109" s="12">
        <v>2064.56</v>
      </c>
      <c r="F109" s="12">
        <v>608.64</v>
      </c>
      <c r="G109" s="4">
        <v>0</v>
      </c>
      <c r="H109" s="4">
        <v>99</v>
      </c>
      <c r="I109" s="4">
        <v>14892</v>
      </c>
      <c r="J109" s="30">
        <f t="shared" si="13"/>
        <v>6.6478646253021753E-3</v>
      </c>
      <c r="K109" s="12">
        <f t="shared" si="14"/>
        <v>0</v>
      </c>
      <c r="L109" s="12">
        <f t="shared" si="15"/>
        <v>100</v>
      </c>
    </row>
    <row r="110" spans="2:12" ht="12.75" customHeight="1" x14ac:dyDescent="0.25">
      <c r="B110" s="29">
        <v>43914</v>
      </c>
      <c r="C110" s="12">
        <v>1620.81</v>
      </c>
      <c r="D110" s="12">
        <v>715.01333333333332</v>
      </c>
      <c r="E110" s="12">
        <v>1729.5050000000001</v>
      </c>
      <c r="F110" s="12">
        <v>620.4</v>
      </c>
      <c r="G110" s="4">
        <v>0</v>
      </c>
      <c r="H110" s="4">
        <v>64</v>
      </c>
      <c r="I110" s="4">
        <v>14384</v>
      </c>
      <c r="J110" s="30">
        <f t="shared" si="13"/>
        <v>4.4493882091212458E-3</v>
      </c>
      <c r="K110" s="12">
        <f t="shared" si="14"/>
        <v>0</v>
      </c>
      <c r="L110" s="12">
        <f t="shared" si="15"/>
        <v>100</v>
      </c>
    </row>
    <row r="111" spans="2:12" ht="12.75" customHeight="1" x14ac:dyDescent="0.25">
      <c r="B111" s="19">
        <v>43915</v>
      </c>
      <c r="C111" s="12">
        <v>1598.0059999999999</v>
      </c>
      <c r="D111" s="12">
        <v>713.4799999999999</v>
      </c>
      <c r="E111" s="12">
        <v>1674.7950000000001</v>
      </c>
      <c r="F111" s="12">
        <v>654.55999999999995</v>
      </c>
      <c r="G111" s="4">
        <v>0</v>
      </c>
      <c r="H111" s="4">
        <v>44</v>
      </c>
      <c r="I111" s="4">
        <v>7513</v>
      </c>
      <c r="J111" s="30">
        <f t="shared" si="13"/>
        <v>5.8565153733528552E-3</v>
      </c>
      <c r="K111" s="12">
        <f t="shared" si="14"/>
        <v>0</v>
      </c>
      <c r="L111" s="12">
        <f t="shared" si="15"/>
        <v>100</v>
      </c>
    </row>
    <row r="112" spans="2:12" ht="12.75" customHeight="1" x14ac:dyDescent="0.25">
      <c r="B112" s="19">
        <v>43916</v>
      </c>
      <c r="C112" s="12">
        <v>1702.136</v>
      </c>
      <c r="D112" s="12">
        <v>770.01666666666677</v>
      </c>
      <c r="E112" s="12">
        <v>1850.3150000000001</v>
      </c>
      <c r="F112" s="12">
        <v>878.22</v>
      </c>
      <c r="G112" s="4">
        <v>0</v>
      </c>
      <c r="H112" s="4">
        <v>2322</v>
      </c>
      <c r="I112" s="4">
        <v>9474</v>
      </c>
      <c r="J112" s="30">
        <f t="shared" si="13"/>
        <v>0.24509183027232426</v>
      </c>
      <c r="K112" s="12">
        <f t="shared" si="14"/>
        <v>0</v>
      </c>
      <c r="L112" s="12">
        <f t="shared" si="15"/>
        <v>100</v>
      </c>
    </row>
    <row r="113" spans="2:12" ht="12.75" customHeight="1" x14ac:dyDescent="0.25">
      <c r="B113" s="29">
        <v>43917</v>
      </c>
      <c r="C113" s="12">
        <v>1709.462</v>
      </c>
      <c r="D113" s="12">
        <v>767.43333333333339</v>
      </c>
      <c r="E113" s="12">
        <v>1872.5049999999999</v>
      </c>
      <c r="F113" s="12">
        <v>778.28</v>
      </c>
      <c r="G113" s="4">
        <v>0</v>
      </c>
      <c r="H113" s="4">
        <v>2876</v>
      </c>
      <c r="I113" s="4">
        <v>23008</v>
      </c>
      <c r="J113" s="30">
        <f t="shared" si="13"/>
        <v>0.125</v>
      </c>
      <c r="K113" s="12">
        <f t="shared" si="14"/>
        <v>0</v>
      </c>
      <c r="L113" s="12">
        <f t="shared" si="15"/>
        <v>100</v>
      </c>
    </row>
    <row r="114" spans="2:12" ht="12.75" customHeight="1" x14ac:dyDescent="0.25">
      <c r="B114" s="29">
        <v>43918</v>
      </c>
      <c r="C114" s="12">
        <v>1624.232</v>
      </c>
      <c r="D114" s="12">
        <v>717.49333333333334</v>
      </c>
      <c r="E114" s="12">
        <v>1734.34</v>
      </c>
      <c r="F114" s="12">
        <v>620.55999999999995</v>
      </c>
      <c r="G114" s="4">
        <v>0</v>
      </c>
      <c r="H114" s="4">
        <v>63</v>
      </c>
      <c r="I114" s="4">
        <v>17335</v>
      </c>
      <c r="J114" s="30">
        <f t="shared" si="13"/>
        <v>3.6342659359676955E-3</v>
      </c>
      <c r="K114" s="12">
        <f t="shared" si="14"/>
        <v>0</v>
      </c>
      <c r="L114" s="12">
        <f t="shared" si="15"/>
        <v>100</v>
      </c>
    </row>
    <row r="115" spans="2:12" ht="12.75" customHeight="1" x14ac:dyDescent="0.25">
      <c r="B115" s="29">
        <v>43919</v>
      </c>
      <c r="C115" s="12">
        <v>1611.768</v>
      </c>
      <c r="D115" s="12">
        <v>709.08333333333337</v>
      </c>
      <c r="E115" s="12">
        <v>1715.7950000000001</v>
      </c>
      <c r="F115" s="12">
        <v>607.14</v>
      </c>
      <c r="G115" s="4">
        <v>0</v>
      </c>
      <c r="H115" s="4">
        <v>90</v>
      </c>
      <c r="I115" s="4">
        <v>16495</v>
      </c>
      <c r="J115" s="30">
        <f t="shared" si="13"/>
        <v>5.4561988481357983E-3</v>
      </c>
      <c r="K115" s="12">
        <f t="shared" si="14"/>
        <v>0</v>
      </c>
      <c r="L115" s="12">
        <f t="shared" si="15"/>
        <v>100</v>
      </c>
    </row>
    <row r="116" spans="2:12" ht="12.75" customHeight="1" x14ac:dyDescent="0.25">
      <c r="B116" s="29">
        <v>43920</v>
      </c>
      <c r="C116" s="12">
        <v>1656.8820000000001</v>
      </c>
      <c r="D116" s="12">
        <v>711.73333333333323</v>
      </c>
      <c r="E116" s="12">
        <v>1824.605</v>
      </c>
      <c r="F116" s="12">
        <v>615.98</v>
      </c>
      <c r="G116" s="4">
        <v>0</v>
      </c>
      <c r="H116" s="4">
        <v>88</v>
      </c>
      <c r="I116" s="4">
        <v>16718</v>
      </c>
      <c r="J116" s="30">
        <f t="shared" si="13"/>
        <v>5.2637875343940661E-3</v>
      </c>
      <c r="K116" s="12">
        <f t="shared" si="14"/>
        <v>0</v>
      </c>
      <c r="L116" s="12">
        <f t="shared" si="15"/>
        <v>100</v>
      </c>
    </row>
    <row r="117" spans="2:12" ht="12.75" customHeight="1" x14ac:dyDescent="0.25">
      <c r="B117" s="29">
        <v>43921</v>
      </c>
      <c r="C117" s="12">
        <v>1641.9860000000001</v>
      </c>
      <c r="D117" s="12">
        <v>732.59666666666669</v>
      </c>
      <c r="E117" s="12">
        <v>1757.5699999999997</v>
      </c>
      <c r="F117" s="12">
        <v>630.63</v>
      </c>
      <c r="G117" s="4">
        <v>1200000</v>
      </c>
      <c r="H117" s="4">
        <v>44</v>
      </c>
      <c r="I117" s="4">
        <v>17490</v>
      </c>
      <c r="J117" s="30">
        <f t="shared" ref="J117" si="16">H117/I117</f>
        <v>2.5157232704402514E-3</v>
      </c>
      <c r="K117" s="12">
        <f t="shared" ref="K117" si="17">G117/86400000</f>
        <v>1.3888888888888888E-2</v>
      </c>
      <c r="L117" s="12">
        <f t="shared" ref="L117" si="18">100-K117</f>
        <v>99.986111111111114</v>
      </c>
    </row>
    <row r="118" spans="2:12" x14ac:dyDescent="0.25">
      <c r="B118" s="14" t="s">
        <v>2</v>
      </c>
      <c r="C118" s="15">
        <v>254473.66999999998</v>
      </c>
      <c r="D118" s="15">
        <v>68658.61</v>
      </c>
      <c r="E118" s="15">
        <v>108318.06</v>
      </c>
      <c r="F118" s="15">
        <v>19856.859999999997</v>
      </c>
      <c r="G118" s="15">
        <f t="shared" ref="G118" si="19">SUM(G87:G117)</f>
        <v>1200000</v>
      </c>
      <c r="H118" s="15">
        <v>7102</v>
      </c>
      <c r="I118" s="15">
        <v>456158</v>
      </c>
      <c r="J118" s="28" t="s">
        <v>34</v>
      </c>
      <c r="K118" s="16" t="s">
        <v>34</v>
      </c>
      <c r="L118" s="16" t="s">
        <v>34</v>
      </c>
    </row>
    <row r="119" spans="2:12" ht="25.5" x14ac:dyDescent="0.25">
      <c r="B119" s="18" t="s">
        <v>3</v>
      </c>
      <c r="C119" s="17">
        <v>1641.7656129032255</v>
      </c>
      <c r="D119" s="17">
        <v>738.26462365591408</v>
      </c>
      <c r="E119" s="17">
        <v>1747.0654838709675</v>
      </c>
      <c r="F119" s="17">
        <v>640.54387096774178</v>
      </c>
      <c r="G119" s="17">
        <f t="shared" ref="G119:L119" si="20">AVERAGE(G87:G117)</f>
        <v>38709.677419354841</v>
      </c>
      <c r="H119" s="17">
        <v>229.09677419354838</v>
      </c>
      <c r="I119" s="17">
        <v>14714.774193548386</v>
      </c>
      <c r="J119" s="31">
        <f t="shared" si="20"/>
        <v>1.617487558226224E-2</v>
      </c>
      <c r="K119" s="17">
        <f t="shared" si="20"/>
        <v>4.4802867383512545E-4</v>
      </c>
      <c r="L119" s="17">
        <f t="shared" si="20"/>
        <v>99.99955197132617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Enrico Gelli</cp:lastModifiedBy>
  <dcterms:created xsi:type="dcterms:W3CDTF">2019-09-12T08:36:46Z</dcterms:created>
  <dcterms:modified xsi:type="dcterms:W3CDTF">2023-08-24T10:46:27Z</dcterms:modified>
</cp:coreProperties>
</file>